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data\tu_dresden\bus_sim\3_00_distribution\"/>
    </mc:Choice>
  </mc:AlternateContent>
  <bookViews>
    <workbookView xWindow="0" yWindow="0" windowWidth="28740" windowHeight="11760" firstSheet="6" activeTab="10"/>
  </bookViews>
  <sheets>
    <sheet name="stops" sheetId="1" r:id="rId1"/>
    <sheet name="platforms Prohlis-&gt;Riegelplatz" sheetId="2" r:id="rId2"/>
    <sheet name="platforms+switches" sheetId="5" r:id="rId3"/>
    <sheet name="platforms+switches+trackpos p-K" sheetId="4" r:id="rId4"/>
    <sheet name="arc specification pro-&gt;rie" sheetId="6" r:id="rId5"/>
    <sheet name="platforms Riegelpl-&gt;Prohlis" sheetId="7" r:id="rId6"/>
    <sheet name="platforms+switches Kaditz-&gt;Proh" sheetId="8" r:id="rId7"/>
    <sheet name="arc specification rie-&gt;pro" sheetId="9" r:id="rId8"/>
    <sheet name="fehlende Knoten Geisschl. Prohl" sheetId="11" r:id="rId9"/>
    <sheet name="fehlende Knoten Geisschl. Kadit" sheetId="14" r:id="rId10"/>
    <sheet name="korrigierte Fehler" sheetId="15" r:id="rId1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5" l="1"/>
  <c r="G36" i="15"/>
  <c r="R5" i="15"/>
  <c r="K5" i="15"/>
  <c r="G34" i="15" l="1"/>
  <c r="R3" i="15"/>
  <c r="K3" i="15"/>
  <c r="G33" i="15"/>
  <c r="R16" i="14" l="1"/>
  <c r="R17" i="14"/>
  <c r="R18" i="14"/>
  <c r="R19" i="14"/>
  <c r="R20" i="14"/>
  <c r="R21" i="14"/>
  <c r="R22" i="14"/>
  <c r="R15" i="14"/>
  <c r="G46" i="14" l="1"/>
  <c r="G47" i="14"/>
  <c r="G48" i="14"/>
  <c r="G49" i="14"/>
  <c r="G50" i="14"/>
  <c r="G51" i="14"/>
  <c r="G52" i="14"/>
  <c r="G53" i="14"/>
  <c r="G45" i="14"/>
  <c r="K22" i="14"/>
  <c r="K21" i="14"/>
  <c r="K19" i="14"/>
  <c r="K18" i="14"/>
  <c r="K17" i="14"/>
  <c r="K16" i="14"/>
  <c r="K15" i="14"/>
  <c r="K20" i="14"/>
  <c r="G43" i="14"/>
  <c r="R4" i="14"/>
  <c r="R5" i="14"/>
  <c r="R6" i="14"/>
  <c r="R7" i="14"/>
  <c r="R8" i="14"/>
  <c r="R9" i="14"/>
  <c r="R10" i="14"/>
  <c r="R11" i="14"/>
  <c r="R12" i="14"/>
  <c r="R13" i="14"/>
  <c r="K7" i="14"/>
  <c r="K13" i="14"/>
  <c r="K12" i="14"/>
  <c r="K11" i="14"/>
  <c r="K10" i="14"/>
  <c r="K9" i="14"/>
  <c r="K8" i="14"/>
  <c r="K6" i="14"/>
  <c r="K5" i="14"/>
  <c r="K4" i="14"/>
  <c r="G42" i="14"/>
  <c r="G41" i="14"/>
  <c r="G40" i="14"/>
  <c r="G39" i="14"/>
  <c r="G38" i="14"/>
  <c r="G37" i="14"/>
  <c r="G36" i="14"/>
  <c r="G35" i="14"/>
  <c r="G34" i="14"/>
  <c r="G33" i="14"/>
  <c r="G32" i="14"/>
  <c r="R3" i="14"/>
  <c r="K3" i="14"/>
  <c r="K3" i="11"/>
  <c r="R11" i="11"/>
  <c r="R12" i="11"/>
  <c r="R13" i="11"/>
  <c r="R14" i="11"/>
  <c r="G28" i="11" l="1"/>
  <c r="G22" i="11"/>
  <c r="G23" i="11"/>
  <c r="G24" i="11"/>
  <c r="G25" i="11"/>
  <c r="G26" i="11"/>
  <c r="G27" i="11"/>
  <c r="G29" i="11"/>
  <c r="G30" i="11"/>
  <c r="G31" i="11"/>
  <c r="G21" i="11"/>
  <c r="K8" i="11"/>
  <c r="K10" i="11"/>
  <c r="K14" i="11"/>
  <c r="K13" i="11"/>
  <c r="K12" i="11"/>
  <c r="K11" i="11"/>
  <c r="K9" i="11"/>
  <c r="K7" i="11"/>
  <c r="R10" i="11"/>
  <c r="R9" i="11"/>
  <c r="R8" i="11"/>
  <c r="R7" i="11"/>
  <c r="R3" i="11"/>
  <c r="G224" i="9"/>
  <c r="G225" i="9"/>
  <c r="R166" i="8"/>
  <c r="K166" i="8"/>
  <c r="G222" i="9"/>
  <c r="G223" i="9"/>
  <c r="B3" i="9"/>
  <c r="G2" i="9"/>
  <c r="R171" i="8"/>
  <c r="K171" i="8"/>
  <c r="K223" i="8"/>
  <c r="K224" i="8"/>
  <c r="K225" i="8"/>
  <c r="K226" i="8"/>
  <c r="K222" i="8"/>
  <c r="K217" i="8"/>
  <c r="K218" i="8"/>
  <c r="K219" i="8"/>
  <c r="K220" i="8"/>
  <c r="K216" i="8"/>
  <c r="K210" i="8"/>
  <c r="K211" i="8"/>
  <c r="K212" i="8"/>
  <c r="K213" i="8"/>
  <c r="K214" i="8"/>
  <c r="K209" i="8"/>
  <c r="K205" i="8"/>
  <c r="K204" i="8"/>
  <c r="K203" i="8"/>
  <c r="K199" i="8"/>
  <c r="K198" i="8"/>
  <c r="K193" i="8"/>
  <c r="K194" i="8"/>
  <c r="K195" i="8"/>
  <c r="K196" i="8"/>
  <c r="K192" i="8"/>
  <c r="K191" i="8"/>
  <c r="K190" i="8"/>
  <c r="K189" i="8"/>
  <c r="K188" i="8"/>
  <c r="K187" i="8"/>
  <c r="K185" i="8"/>
  <c r="K184" i="8"/>
  <c r="K183" i="8"/>
  <c r="K182" i="8"/>
  <c r="K181" i="8"/>
  <c r="K180" i="8"/>
  <c r="K176" i="8"/>
  <c r="K177" i="8"/>
  <c r="K178" i="8"/>
  <c r="K175" i="8"/>
  <c r="K174" i="8"/>
  <c r="K172" i="8"/>
  <c r="K169" i="8"/>
  <c r="K162" i="8"/>
  <c r="K163" i="8"/>
  <c r="K164" i="8"/>
  <c r="K165" i="8"/>
  <c r="K158" i="8"/>
  <c r="K159" i="8"/>
  <c r="K157" i="8"/>
  <c r="K156" i="8"/>
  <c r="K154" i="8"/>
  <c r="K153" i="8"/>
  <c r="K148" i="8"/>
  <c r="K149" i="8"/>
  <c r="K150" i="8"/>
  <c r="K147" i="8"/>
  <c r="K142" i="8"/>
  <c r="K143" i="8"/>
  <c r="K144" i="8"/>
  <c r="K145" i="8"/>
  <c r="K141" i="8"/>
  <c r="K132" i="8"/>
  <c r="K133" i="8"/>
  <c r="K134" i="8"/>
  <c r="K135" i="8"/>
  <c r="K136" i="8"/>
  <c r="K137" i="8"/>
  <c r="K138" i="8"/>
  <c r="K131" i="8"/>
  <c r="K127" i="8"/>
  <c r="K126" i="8"/>
  <c r="K125" i="8"/>
  <c r="K124" i="8"/>
  <c r="K123" i="8"/>
  <c r="K121" i="8"/>
  <c r="K120" i="8"/>
  <c r="K119" i="8"/>
  <c r="K116" i="8"/>
  <c r="K114" i="8"/>
  <c r="K113" i="8"/>
  <c r="K112" i="8"/>
  <c r="K109" i="8"/>
  <c r="K108" i="8"/>
  <c r="K106" i="8"/>
  <c r="K105" i="8"/>
  <c r="K104" i="8"/>
  <c r="K101" i="8"/>
  <c r="K100" i="8"/>
  <c r="K99" i="8"/>
  <c r="K92" i="8"/>
  <c r="K91" i="8"/>
  <c r="K90" i="8"/>
  <c r="K84" i="8"/>
  <c r="K83" i="8"/>
  <c r="K82" i="8"/>
  <c r="K80" i="8"/>
  <c r="K79" i="8"/>
  <c r="K78" i="8"/>
  <c r="K74" i="8"/>
  <c r="K73" i="8"/>
  <c r="K70" i="8"/>
  <c r="K69" i="8"/>
  <c r="K68" i="8"/>
  <c r="K64" i="8"/>
  <c r="K63" i="8"/>
  <c r="K62" i="8"/>
  <c r="K61" i="8"/>
  <c r="K59" i="8"/>
  <c r="K58" i="8"/>
  <c r="K57" i="8"/>
  <c r="K56" i="8"/>
  <c r="K54" i="8"/>
  <c r="K53" i="8"/>
  <c r="K52" i="8"/>
  <c r="K50" i="8"/>
  <c r="K49" i="8"/>
  <c r="K48" i="8"/>
  <c r="K47" i="8"/>
  <c r="K45" i="8"/>
  <c r="K44" i="8"/>
  <c r="K42" i="8"/>
  <c r="K41" i="8"/>
  <c r="K40" i="8"/>
  <c r="K39" i="8"/>
  <c r="K37" i="8"/>
  <c r="K36" i="8"/>
  <c r="K35" i="8"/>
  <c r="K34" i="8"/>
  <c r="K31" i="8"/>
  <c r="K30" i="8"/>
  <c r="K28" i="8"/>
  <c r="K26" i="8"/>
  <c r="K25" i="8"/>
  <c r="K24" i="8"/>
  <c r="K23" i="8"/>
  <c r="K22" i="8"/>
  <c r="K21" i="8"/>
  <c r="K20" i="8"/>
  <c r="K14" i="8"/>
  <c r="K15" i="8"/>
  <c r="K16" i="8"/>
  <c r="K17" i="8"/>
  <c r="K18" i="8"/>
  <c r="K13" i="8"/>
  <c r="K8" i="8"/>
  <c r="K9" i="8"/>
  <c r="K10" i="8"/>
  <c r="K11" i="8"/>
  <c r="K7" i="8"/>
  <c r="K4" i="8"/>
  <c r="R3" i="8"/>
  <c r="R4" i="8"/>
  <c r="R5" i="8"/>
  <c r="R6" i="8"/>
  <c r="R7" i="8"/>
  <c r="R8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R56" i="8"/>
  <c r="R57" i="8"/>
  <c r="R58" i="8"/>
  <c r="R59" i="8"/>
  <c r="R60" i="8"/>
  <c r="R61" i="8"/>
  <c r="R62" i="8"/>
  <c r="R63" i="8"/>
  <c r="R64" i="8"/>
  <c r="R65" i="8"/>
  <c r="R66" i="8"/>
  <c r="R67" i="8"/>
  <c r="R68" i="8"/>
  <c r="R69" i="8"/>
  <c r="R70" i="8"/>
  <c r="R71" i="8"/>
  <c r="R72" i="8"/>
  <c r="R73" i="8"/>
  <c r="R74" i="8"/>
  <c r="R75" i="8"/>
  <c r="R76" i="8"/>
  <c r="R77" i="8"/>
  <c r="R78" i="8"/>
  <c r="R79" i="8"/>
  <c r="R80" i="8"/>
  <c r="R81" i="8"/>
  <c r="R82" i="8"/>
  <c r="R83" i="8"/>
  <c r="R84" i="8"/>
  <c r="R89" i="8"/>
  <c r="R90" i="8"/>
  <c r="R91" i="8"/>
  <c r="R92" i="8"/>
  <c r="R93" i="8"/>
  <c r="R94" i="8"/>
  <c r="R95" i="8"/>
  <c r="R96" i="8"/>
  <c r="R97" i="8"/>
  <c r="R98" i="8"/>
  <c r="R99" i="8"/>
  <c r="R100" i="8"/>
  <c r="R101" i="8"/>
  <c r="R102" i="8"/>
  <c r="R103" i="8"/>
  <c r="R104" i="8"/>
  <c r="R105" i="8"/>
  <c r="R106" i="8"/>
  <c r="R107" i="8"/>
  <c r="R108" i="8"/>
  <c r="R109" i="8"/>
  <c r="R110" i="8"/>
  <c r="R111" i="8"/>
  <c r="R112" i="8"/>
  <c r="R113" i="8"/>
  <c r="R114" i="8"/>
  <c r="R115" i="8"/>
  <c r="R116" i="8"/>
  <c r="R117" i="8"/>
  <c r="R118" i="8"/>
  <c r="R119" i="8"/>
  <c r="R120" i="8"/>
  <c r="R121" i="8"/>
  <c r="R122" i="8"/>
  <c r="R123" i="8"/>
  <c r="R124" i="8"/>
  <c r="R125" i="8"/>
  <c r="R126" i="8"/>
  <c r="R127" i="8"/>
  <c r="R128" i="8"/>
  <c r="R129" i="8"/>
  <c r="R130" i="8"/>
  <c r="R131" i="8"/>
  <c r="R132" i="8"/>
  <c r="R133" i="8"/>
  <c r="R134" i="8"/>
  <c r="R135" i="8"/>
  <c r="R136" i="8"/>
  <c r="R137" i="8"/>
  <c r="R138" i="8"/>
  <c r="R139" i="8"/>
  <c r="R140" i="8"/>
  <c r="R141" i="8"/>
  <c r="R142" i="8"/>
  <c r="R143" i="8"/>
  <c r="R144" i="8"/>
  <c r="R145" i="8"/>
  <c r="R146" i="8"/>
  <c r="R147" i="8"/>
  <c r="R148" i="8"/>
  <c r="R149" i="8"/>
  <c r="R150" i="8"/>
  <c r="R151" i="8"/>
  <c r="R152" i="8"/>
  <c r="R153" i="8"/>
  <c r="R154" i="8"/>
  <c r="R155" i="8"/>
  <c r="R156" i="8"/>
  <c r="R157" i="8"/>
  <c r="R158" i="8"/>
  <c r="R159" i="8"/>
  <c r="R160" i="8"/>
  <c r="R162" i="8"/>
  <c r="R163" i="8"/>
  <c r="R164" i="8"/>
  <c r="R165" i="8"/>
  <c r="R161" i="8"/>
  <c r="R167" i="8"/>
  <c r="R168" i="8"/>
  <c r="R169" i="8"/>
  <c r="R170" i="8"/>
  <c r="R172" i="8"/>
  <c r="R173" i="8"/>
  <c r="R174" i="8"/>
  <c r="R175" i="8"/>
  <c r="R176" i="8"/>
  <c r="R177" i="8"/>
  <c r="R178" i="8"/>
  <c r="R179" i="8"/>
  <c r="R180" i="8"/>
  <c r="R181" i="8"/>
  <c r="R182" i="8"/>
  <c r="R183" i="8"/>
  <c r="R184" i="8"/>
  <c r="R185" i="8"/>
  <c r="R186" i="8"/>
  <c r="R187" i="8"/>
  <c r="R188" i="8"/>
  <c r="R189" i="8"/>
  <c r="R190" i="8"/>
  <c r="R191" i="8"/>
  <c r="R192" i="8"/>
  <c r="R193" i="8"/>
  <c r="R194" i="8"/>
  <c r="R195" i="8"/>
  <c r="R196" i="8"/>
  <c r="R197" i="8"/>
  <c r="R198" i="8"/>
  <c r="R199" i="8"/>
  <c r="R200" i="8"/>
  <c r="R201" i="8"/>
  <c r="R202" i="8"/>
  <c r="R203" i="8"/>
  <c r="R204" i="8"/>
  <c r="R205" i="8"/>
  <c r="R206" i="8"/>
  <c r="R207" i="8"/>
  <c r="R208" i="8"/>
  <c r="R209" i="8"/>
  <c r="R210" i="8"/>
  <c r="R211" i="8"/>
  <c r="R212" i="8"/>
  <c r="R213" i="8"/>
  <c r="R214" i="8"/>
  <c r="R215" i="8"/>
  <c r="R216" i="8"/>
  <c r="R217" i="8"/>
  <c r="R218" i="8"/>
  <c r="R219" i="8"/>
  <c r="R220" i="8"/>
  <c r="R221" i="8"/>
  <c r="R222" i="8"/>
  <c r="R223" i="8"/>
  <c r="R224" i="8"/>
  <c r="R225" i="8"/>
  <c r="R226" i="8"/>
  <c r="R227" i="8"/>
  <c r="K3" i="8"/>
  <c r="K221" i="8"/>
  <c r="K206" i="8"/>
  <c r="K202" i="8"/>
  <c r="K201" i="8"/>
  <c r="K200" i="8"/>
  <c r="K160" i="8"/>
  <c r="K130" i="8"/>
  <c r="K128" i="8"/>
  <c r="K122" i="8"/>
  <c r="K117" i="8"/>
  <c r="K107" i="8"/>
  <c r="K103" i="8"/>
  <c r="K97" i="8"/>
  <c r="K96" i="8"/>
  <c r="K94" i="8"/>
  <c r="K93" i="8"/>
  <c r="K77" i="8"/>
  <c r="K71" i="8"/>
  <c r="K67" i="8"/>
  <c r="K65" i="8"/>
  <c r="K60" i="8"/>
  <c r="K43" i="8"/>
  <c r="K38" i="8"/>
  <c r="K5" i="8"/>
  <c r="C3" i="9" l="1"/>
  <c r="B4" i="9" s="1"/>
  <c r="K24" i="4"/>
  <c r="C4" i="9" l="1"/>
  <c r="B5" i="9" s="1"/>
  <c r="G3" i="9"/>
  <c r="K2" i="8"/>
  <c r="K6" i="8"/>
  <c r="K12" i="8"/>
  <c r="K19" i="8"/>
  <c r="K27" i="8"/>
  <c r="K29" i="8"/>
  <c r="K32" i="8"/>
  <c r="K33" i="8"/>
  <c r="K46" i="8"/>
  <c r="K51" i="8"/>
  <c r="K55" i="8"/>
  <c r="K66" i="8"/>
  <c r="K72" i="8"/>
  <c r="K75" i="8"/>
  <c r="K76" i="8"/>
  <c r="K81" i="8"/>
  <c r="K89" i="8"/>
  <c r="K95" i="8"/>
  <c r="K98" i="8"/>
  <c r="K102" i="8"/>
  <c r="K110" i="8"/>
  <c r="K111" i="8"/>
  <c r="K115" i="8"/>
  <c r="K118" i="8"/>
  <c r="K129" i="8"/>
  <c r="K139" i="8"/>
  <c r="K140" i="8"/>
  <c r="K146" i="8"/>
  <c r="K151" i="8"/>
  <c r="K152" i="8"/>
  <c r="K155" i="8"/>
  <c r="K161" i="8"/>
  <c r="K167" i="8"/>
  <c r="K168" i="8"/>
  <c r="K170" i="8"/>
  <c r="K173" i="8"/>
  <c r="K179" i="8"/>
  <c r="K186" i="8"/>
  <c r="K197" i="8"/>
  <c r="K207" i="8"/>
  <c r="K208" i="8"/>
  <c r="K215" i="8"/>
  <c r="K227" i="8"/>
  <c r="R2" i="8"/>
  <c r="Q2" i="7"/>
  <c r="J2" i="7"/>
  <c r="Q3" i="7"/>
  <c r="J3" i="7"/>
  <c r="Q4" i="7"/>
  <c r="J4" i="7"/>
  <c r="Q5" i="7"/>
  <c r="J5" i="7"/>
  <c r="Q6" i="7"/>
  <c r="J6" i="7"/>
  <c r="Q7" i="7"/>
  <c r="J7" i="7"/>
  <c r="Q8" i="7"/>
  <c r="J8" i="7"/>
  <c r="Q9" i="7"/>
  <c r="J9" i="7"/>
  <c r="Q10" i="7"/>
  <c r="J10" i="7"/>
  <c r="Q11" i="7"/>
  <c r="J11" i="7"/>
  <c r="Q12" i="7"/>
  <c r="J12" i="7"/>
  <c r="Q13" i="7"/>
  <c r="J13" i="7"/>
  <c r="Q14" i="7"/>
  <c r="J14" i="7"/>
  <c r="Q15" i="7"/>
  <c r="J15" i="7"/>
  <c r="Q16" i="7"/>
  <c r="J16" i="7"/>
  <c r="Q17" i="7"/>
  <c r="J17" i="7"/>
  <c r="Q18" i="7"/>
  <c r="J18" i="7"/>
  <c r="Q19" i="7"/>
  <c r="J19" i="7"/>
  <c r="Q20" i="7"/>
  <c r="J20" i="7"/>
  <c r="Q21" i="7"/>
  <c r="J21" i="7"/>
  <c r="Q22" i="7"/>
  <c r="J22" i="7"/>
  <c r="Q23" i="7"/>
  <c r="J23" i="7"/>
  <c r="Q24" i="7"/>
  <c r="J24" i="7"/>
  <c r="Q25" i="7"/>
  <c r="J25" i="7"/>
  <c r="Q26" i="7"/>
  <c r="J26" i="7"/>
  <c r="Q27" i="7"/>
  <c r="J27" i="7"/>
  <c r="Q28" i="7"/>
  <c r="J28" i="7"/>
  <c r="Q29" i="7"/>
  <c r="J29" i="7"/>
  <c r="Q30" i="7"/>
  <c r="J30" i="7"/>
  <c r="Q31" i="7"/>
  <c r="J31" i="7"/>
  <c r="Q32" i="7"/>
  <c r="J32" i="7"/>
  <c r="Q33" i="7"/>
  <c r="J33" i="7"/>
  <c r="Q34" i="7"/>
  <c r="J34" i="7"/>
  <c r="Q35" i="7"/>
  <c r="J35" i="7"/>
  <c r="Q36" i="7"/>
  <c r="J36" i="7"/>
  <c r="Q37" i="7"/>
  <c r="J37" i="7"/>
  <c r="Q38" i="7"/>
  <c r="J38" i="7"/>
  <c r="Q39" i="7"/>
  <c r="J39" i="7"/>
  <c r="Q40" i="7"/>
  <c r="J40" i="7"/>
  <c r="Q41" i="7"/>
  <c r="J41" i="7"/>
  <c r="Q42" i="7"/>
  <c r="J42" i="7"/>
  <c r="Q43" i="7"/>
  <c r="J43" i="7"/>
  <c r="Q44" i="7"/>
  <c r="J44" i="7"/>
  <c r="C5" i="9" l="1"/>
  <c r="B6" i="9" s="1"/>
  <c r="G5" i="9"/>
  <c r="G4" i="9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" i="6"/>
  <c r="B209" i="6"/>
  <c r="C209" i="6" s="1"/>
  <c r="B4" i="6"/>
  <c r="C4" i="6"/>
  <c r="B5" i="6"/>
  <c r="C5" i="6"/>
  <c r="B6" i="6" s="1"/>
  <c r="C6" i="6" s="1"/>
  <c r="B7" i="6" s="1"/>
  <c r="C7" i="6" s="1"/>
  <c r="B8" i="6" s="1"/>
  <c r="C8" i="6" s="1"/>
  <c r="B9" i="6" s="1"/>
  <c r="C9" i="6" s="1"/>
  <c r="B10" i="6" s="1"/>
  <c r="C10" i="6" s="1"/>
  <c r="B11" i="6" s="1"/>
  <c r="C11" i="6" s="1"/>
  <c r="B12" i="6" s="1"/>
  <c r="C12" i="6" s="1"/>
  <c r="B13" i="6" s="1"/>
  <c r="C13" i="6" s="1"/>
  <c r="B14" i="6" s="1"/>
  <c r="C14" i="6" s="1"/>
  <c r="B15" i="6" s="1"/>
  <c r="C15" i="6" s="1"/>
  <c r="B16" i="6" s="1"/>
  <c r="C16" i="6" s="1"/>
  <c r="B17" i="6" s="1"/>
  <c r="C17" i="6" s="1"/>
  <c r="B18" i="6" s="1"/>
  <c r="C18" i="6" s="1"/>
  <c r="B19" i="6" s="1"/>
  <c r="C19" i="6" s="1"/>
  <c r="B20" i="6" s="1"/>
  <c r="C20" i="6" s="1"/>
  <c r="B21" i="6" s="1"/>
  <c r="C21" i="6" s="1"/>
  <c r="B22" i="6" s="1"/>
  <c r="C22" i="6" s="1"/>
  <c r="B23" i="6" s="1"/>
  <c r="C23" i="6" s="1"/>
  <c r="B24" i="6" s="1"/>
  <c r="C24" i="6" s="1"/>
  <c r="B25" i="6" s="1"/>
  <c r="C25" i="6" s="1"/>
  <c r="B26" i="6" s="1"/>
  <c r="C26" i="6" s="1"/>
  <c r="B27" i="6" s="1"/>
  <c r="C27" i="6" s="1"/>
  <c r="B28" i="6" s="1"/>
  <c r="C28" i="6" s="1"/>
  <c r="B29" i="6" s="1"/>
  <c r="C29" i="6" s="1"/>
  <c r="B30" i="6" s="1"/>
  <c r="C30" i="6" s="1"/>
  <c r="B31" i="6" s="1"/>
  <c r="C31" i="6" s="1"/>
  <c r="B32" i="6" s="1"/>
  <c r="C32" i="6" s="1"/>
  <c r="B33" i="6" s="1"/>
  <c r="C33" i="6" s="1"/>
  <c r="B34" i="6" s="1"/>
  <c r="C34" i="6" s="1"/>
  <c r="B35" i="6" s="1"/>
  <c r="C35" i="6" s="1"/>
  <c r="B36" i="6" s="1"/>
  <c r="C36" i="6" s="1"/>
  <c r="B37" i="6" s="1"/>
  <c r="C37" i="6" s="1"/>
  <c r="B38" i="6" s="1"/>
  <c r="C38" i="6" s="1"/>
  <c r="B39" i="6" s="1"/>
  <c r="C39" i="6" s="1"/>
  <c r="B40" i="6" s="1"/>
  <c r="C40" i="6" s="1"/>
  <c r="B41" i="6" s="1"/>
  <c r="C41" i="6" s="1"/>
  <c r="B42" i="6" s="1"/>
  <c r="C42" i="6" s="1"/>
  <c r="B43" i="6" s="1"/>
  <c r="C43" i="6" s="1"/>
  <c r="B44" i="6" s="1"/>
  <c r="C44" i="6" s="1"/>
  <c r="B45" i="6" s="1"/>
  <c r="C45" i="6" s="1"/>
  <c r="B46" i="6" s="1"/>
  <c r="C46" i="6" s="1"/>
  <c r="B47" i="6" s="1"/>
  <c r="C47" i="6" s="1"/>
  <c r="B48" i="6" s="1"/>
  <c r="C48" i="6" s="1"/>
  <c r="B49" i="6" s="1"/>
  <c r="C49" i="6" s="1"/>
  <c r="B50" i="6" s="1"/>
  <c r="C50" i="6" s="1"/>
  <c r="B51" i="6" s="1"/>
  <c r="C51" i="6" s="1"/>
  <c r="B52" i="6" s="1"/>
  <c r="C52" i="6" s="1"/>
  <c r="B53" i="6" s="1"/>
  <c r="C53" i="6" s="1"/>
  <c r="B54" i="6" s="1"/>
  <c r="C54" i="6" s="1"/>
  <c r="B55" i="6" s="1"/>
  <c r="C55" i="6" s="1"/>
  <c r="B56" i="6" s="1"/>
  <c r="C56" i="6" s="1"/>
  <c r="B57" i="6" s="1"/>
  <c r="C57" i="6" s="1"/>
  <c r="B58" i="6" s="1"/>
  <c r="C58" i="6" s="1"/>
  <c r="B59" i="6" s="1"/>
  <c r="C59" i="6" s="1"/>
  <c r="B60" i="6" s="1"/>
  <c r="C60" i="6" s="1"/>
  <c r="B61" i="6" s="1"/>
  <c r="C61" i="6" s="1"/>
  <c r="B62" i="6" s="1"/>
  <c r="C62" i="6" s="1"/>
  <c r="B63" i="6" s="1"/>
  <c r="C63" i="6" s="1"/>
  <c r="B64" i="6" s="1"/>
  <c r="C64" i="6" s="1"/>
  <c r="B65" i="6" s="1"/>
  <c r="C65" i="6" s="1"/>
  <c r="B66" i="6" s="1"/>
  <c r="C66" i="6" s="1"/>
  <c r="B67" i="6" s="1"/>
  <c r="C67" i="6" s="1"/>
  <c r="B68" i="6" s="1"/>
  <c r="C68" i="6" s="1"/>
  <c r="B69" i="6" s="1"/>
  <c r="C69" i="6" s="1"/>
  <c r="B70" i="6" s="1"/>
  <c r="C70" i="6" s="1"/>
  <c r="B71" i="6" s="1"/>
  <c r="C71" i="6" s="1"/>
  <c r="B72" i="6" s="1"/>
  <c r="C72" i="6" s="1"/>
  <c r="B73" i="6" s="1"/>
  <c r="C73" i="6" s="1"/>
  <c r="B74" i="6" s="1"/>
  <c r="C74" i="6" s="1"/>
  <c r="B75" i="6" s="1"/>
  <c r="C75" i="6" s="1"/>
  <c r="B76" i="6" s="1"/>
  <c r="C76" i="6" s="1"/>
  <c r="B77" i="6" s="1"/>
  <c r="C77" i="6" s="1"/>
  <c r="B78" i="6" s="1"/>
  <c r="C78" i="6" s="1"/>
  <c r="B79" i="6" s="1"/>
  <c r="C79" i="6" s="1"/>
  <c r="B80" i="6" s="1"/>
  <c r="C80" i="6" s="1"/>
  <c r="B81" i="6" s="1"/>
  <c r="C81" i="6" s="1"/>
  <c r="B82" i="6" s="1"/>
  <c r="C82" i="6" s="1"/>
  <c r="B83" i="6" s="1"/>
  <c r="C83" i="6" s="1"/>
  <c r="B84" i="6" s="1"/>
  <c r="C84" i="6" s="1"/>
  <c r="B85" i="6" s="1"/>
  <c r="C85" i="6" s="1"/>
  <c r="B86" i="6" s="1"/>
  <c r="C86" i="6" s="1"/>
  <c r="B87" i="6" s="1"/>
  <c r="C87" i="6" s="1"/>
  <c r="B88" i="6" s="1"/>
  <c r="C88" i="6" s="1"/>
  <c r="B89" i="6" s="1"/>
  <c r="C89" i="6" s="1"/>
  <c r="B90" i="6" s="1"/>
  <c r="C90" i="6" s="1"/>
  <c r="B91" i="6" s="1"/>
  <c r="C91" i="6" s="1"/>
  <c r="B92" i="6" s="1"/>
  <c r="C92" i="6" s="1"/>
  <c r="B93" i="6" s="1"/>
  <c r="C93" i="6" s="1"/>
  <c r="B94" i="6" s="1"/>
  <c r="C94" i="6" s="1"/>
  <c r="B95" i="6" s="1"/>
  <c r="C95" i="6" s="1"/>
  <c r="B96" i="6" s="1"/>
  <c r="C96" i="6" s="1"/>
  <c r="B97" i="6" s="1"/>
  <c r="C97" i="6" s="1"/>
  <c r="B98" i="6" s="1"/>
  <c r="C98" i="6" s="1"/>
  <c r="B99" i="6" s="1"/>
  <c r="C99" i="6" s="1"/>
  <c r="B100" i="6" s="1"/>
  <c r="C100" i="6" s="1"/>
  <c r="B101" i="6" s="1"/>
  <c r="C101" i="6" s="1"/>
  <c r="B102" i="6" s="1"/>
  <c r="C102" i="6" s="1"/>
  <c r="B103" i="6" s="1"/>
  <c r="C103" i="6" s="1"/>
  <c r="B104" i="6" s="1"/>
  <c r="C104" i="6" s="1"/>
  <c r="B105" i="6" s="1"/>
  <c r="C105" i="6" s="1"/>
  <c r="B106" i="6" s="1"/>
  <c r="C106" i="6" s="1"/>
  <c r="B107" i="6" s="1"/>
  <c r="C107" i="6" s="1"/>
  <c r="B108" i="6" s="1"/>
  <c r="C108" i="6" s="1"/>
  <c r="B109" i="6" s="1"/>
  <c r="C109" i="6" s="1"/>
  <c r="B110" i="6" s="1"/>
  <c r="C110" i="6" s="1"/>
  <c r="B111" i="6" s="1"/>
  <c r="C111" i="6" s="1"/>
  <c r="B112" i="6" s="1"/>
  <c r="C112" i="6" s="1"/>
  <c r="B113" i="6" s="1"/>
  <c r="C113" i="6" s="1"/>
  <c r="B114" i="6" s="1"/>
  <c r="C114" i="6" s="1"/>
  <c r="B115" i="6" s="1"/>
  <c r="C115" i="6" s="1"/>
  <c r="B116" i="6" s="1"/>
  <c r="C116" i="6" s="1"/>
  <c r="B117" i="6" s="1"/>
  <c r="C117" i="6" s="1"/>
  <c r="B118" i="6" s="1"/>
  <c r="C118" i="6" s="1"/>
  <c r="B119" i="6" s="1"/>
  <c r="C119" i="6" s="1"/>
  <c r="B120" i="6" s="1"/>
  <c r="C120" i="6" s="1"/>
  <c r="B121" i="6" s="1"/>
  <c r="C121" i="6" s="1"/>
  <c r="B122" i="6" s="1"/>
  <c r="C122" i="6" s="1"/>
  <c r="B123" i="6" s="1"/>
  <c r="C123" i="6" s="1"/>
  <c r="B124" i="6" s="1"/>
  <c r="C124" i="6" s="1"/>
  <c r="B125" i="6" s="1"/>
  <c r="C125" i="6" s="1"/>
  <c r="B126" i="6" s="1"/>
  <c r="C126" i="6" s="1"/>
  <c r="B127" i="6" s="1"/>
  <c r="C127" i="6" s="1"/>
  <c r="B128" i="6" s="1"/>
  <c r="C128" i="6" s="1"/>
  <c r="B129" i="6" s="1"/>
  <c r="C129" i="6" s="1"/>
  <c r="B130" i="6" s="1"/>
  <c r="C130" i="6" s="1"/>
  <c r="B131" i="6" s="1"/>
  <c r="C131" i="6" s="1"/>
  <c r="B132" i="6" s="1"/>
  <c r="C132" i="6" s="1"/>
  <c r="B133" i="6" s="1"/>
  <c r="C133" i="6" s="1"/>
  <c r="B134" i="6" s="1"/>
  <c r="C134" i="6" s="1"/>
  <c r="B135" i="6" s="1"/>
  <c r="C135" i="6" s="1"/>
  <c r="B136" i="6" s="1"/>
  <c r="C136" i="6" s="1"/>
  <c r="B137" i="6" s="1"/>
  <c r="C137" i="6" s="1"/>
  <c r="B138" i="6" s="1"/>
  <c r="C138" i="6" s="1"/>
  <c r="B139" i="6" s="1"/>
  <c r="C139" i="6" s="1"/>
  <c r="B140" i="6" s="1"/>
  <c r="C140" i="6" s="1"/>
  <c r="B141" i="6" s="1"/>
  <c r="C141" i="6" s="1"/>
  <c r="B142" i="6" s="1"/>
  <c r="C142" i="6" s="1"/>
  <c r="B143" i="6" s="1"/>
  <c r="C143" i="6" s="1"/>
  <c r="B144" i="6" s="1"/>
  <c r="C144" i="6" s="1"/>
  <c r="B145" i="6" s="1"/>
  <c r="C145" i="6" s="1"/>
  <c r="B146" i="6" s="1"/>
  <c r="C146" i="6" s="1"/>
  <c r="B147" i="6" s="1"/>
  <c r="C147" i="6" s="1"/>
  <c r="B148" i="6" s="1"/>
  <c r="C148" i="6" s="1"/>
  <c r="B149" i="6" s="1"/>
  <c r="C149" i="6" s="1"/>
  <c r="B150" i="6" s="1"/>
  <c r="C150" i="6" s="1"/>
  <c r="B151" i="6" s="1"/>
  <c r="C151" i="6" s="1"/>
  <c r="B152" i="6" s="1"/>
  <c r="C152" i="6" s="1"/>
  <c r="B153" i="6" s="1"/>
  <c r="C153" i="6" s="1"/>
  <c r="B154" i="6" s="1"/>
  <c r="C154" i="6" s="1"/>
  <c r="B155" i="6" s="1"/>
  <c r="C155" i="6" s="1"/>
  <c r="B156" i="6" s="1"/>
  <c r="C156" i="6" s="1"/>
  <c r="B157" i="6" s="1"/>
  <c r="C157" i="6" s="1"/>
  <c r="B158" i="6" s="1"/>
  <c r="C158" i="6" s="1"/>
  <c r="B159" i="6" s="1"/>
  <c r="C159" i="6" s="1"/>
  <c r="B160" i="6" s="1"/>
  <c r="C160" i="6" s="1"/>
  <c r="B161" i="6" s="1"/>
  <c r="C161" i="6" s="1"/>
  <c r="B162" i="6" s="1"/>
  <c r="C162" i="6" s="1"/>
  <c r="B163" i="6" s="1"/>
  <c r="C163" i="6" s="1"/>
  <c r="B164" i="6" s="1"/>
  <c r="C164" i="6" s="1"/>
  <c r="B165" i="6" s="1"/>
  <c r="C165" i="6" s="1"/>
  <c r="B166" i="6" s="1"/>
  <c r="C166" i="6" s="1"/>
  <c r="B167" i="6" s="1"/>
  <c r="C167" i="6" s="1"/>
  <c r="B168" i="6" s="1"/>
  <c r="C168" i="6" s="1"/>
  <c r="B169" i="6" s="1"/>
  <c r="C169" i="6" s="1"/>
  <c r="B170" i="6" s="1"/>
  <c r="C170" i="6" s="1"/>
  <c r="B171" i="6" s="1"/>
  <c r="C171" i="6" s="1"/>
  <c r="B172" i="6" s="1"/>
  <c r="C172" i="6" s="1"/>
  <c r="B173" i="6" s="1"/>
  <c r="C173" i="6" s="1"/>
  <c r="B174" i="6" s="1"/>
  <c r="C174" i="6" s="1"/>
  <c r="B175" i="6" s="1"/>
  <c r="C175" i="6" s="1"/>
  <c r="B176" i="6" s="1"/>
  <c r="C176" i="6" s="1"/>
  <c r="B177" i="6" s="1"/>
  <c r="C177" i="6" s="1"/>
  <c r="B178" i="6" s="1"/>
  <c r="C178" i="6" s="1"/>
  <c r="B179" i="6" s="1"/>
  <c r="C179" i="6" s="1"/>
  <c r="B180" i="6" s="1"/>
  <c r="C180" i="6" s="1"/>
  <c r="B181" i="6" s="1"/>
  <c r="C181" i="6" s="1"/>
  <c r="B182" i="6" s="1"/>
  <c r="C182" i="6" s="1"/>
  <c r="B183" i="6" s="1"/>
  <c r="C183" i="6" s="1"/>
  <c r="B184" i="6" s="1"/>
  <c r="C184" i="6" s="1"/>
  <c r="B185" i="6" s="1"/>
  <c r="C185" i="6" s="1"/>
  <c r="B186" i="6" s="1"/>
  <c r="C186" i="6" s="1"/>
  <c r="B187" i="6" s="1"/>
  <c r="C187" i="6" s="1"/>
  <c r="B188" i="6" s="1"/>
  <c r="C188" i="6" s="1"/>
  <c r="B189" i="6" s="1"/>
  <c r="C189" i="6" s="1"/>
  <c r="B190" i="6" s="1"/>
  <c r="C190" i="6" s="1"/>
  <c r="B191" i="6" s="1"/>
  <c r="C191" i="6" s="1"/>
  <c r="B192" i="6" s="1"/>
  <c r="C192" i="6" s="1"/>
  <c r="B193" i="6" s="1"/>
  <c r="C193" i="6" s="1"/>
  <c r="B194" i="6" s="1"/>
  <c r="C194" i="6" s="1"/>
  <c r="B195" i="6" s="1"/>
  <c r="C195" i="6" s="1"/>
  <c r="B196" i="6" s="1"/>
  <c r="C196" i="6" s="1"/>
  <c r="B197" i="6" s="1"/>
  <c r="C197" i="6" s="1"/>
  <c r="B198" i="6" s="1"/>
  <c r="C198" i="6" s="1"/>
  <c r="B199" i="6" s="1"/>
  <c r="C199" i="6" s="1"/>
  <c r="B200" i="6" s="1"/>
  <c r="C200" i="6" s="1"/>
  <c r="B201" i="6" s="1"/>
  <c r="C201" i="6" s="1"/>
  <c r="B202" i="6" s="1"/>
  <c r="C202" i="6" s="1"/>
  <c r="B203" i="6" s="1"/>
  <c r="C203" i="6" s="1"/>
  <c r="B204" i="6" s="1"/>
  <c r="C204" i="6" s="1"/>
  <c r="B205" i="6" s="1"/>
  <c r="C205" i="6" s="1"/>
  <c r="B206" i="6" s="1"/>
  <c r="C206" i="6" s="1"/>
  <c r="B207" i="6" s="1"/>
  <c r="C207" i="6" s="1"/>
  <c r="B208" i="6" s="1"/>
  <c r="C208" i="6" s="1"/>
  <c r="C3" i="6"/>
  <c r="B3" i="6"/>
  <c r="C6" i="9" l="1"/>
  <c r="B7" i="9" s="1"/>
  <c r="K205" i="4"/>
  <c r="K206" i="4"/>
  <c r="K207" i="4"/>
  <c r="K208" i="4"/>
  <c r="K204" i="4"/>
  <c r="K198" i="4"/>
  <c r="K199" i="4"/>
  <c r="K200" i="4"/>
  <c r="K201" i="4"/>
  <c r="K202" i="4"/>
  <c r="K197" i="4"/>
  <c r="K193" i="4"/>
  <c r="K194" i="4"/>
  <c r="K195" i="4"/>
  <c r="K192" i="4"/>
  <c r="K191" i="4"/>
  <c r="K189" i="4"/>
  <c r="K188" i="4"/>
  <c r="K186" i="4"/>
  <c r="K185" i="4"/>
  <c r="K181" i="4"/>
  <c r="K182" i="4"/>
  <c r="K180" i="4"/>
  <c r="K177" i="4"/>
  <c r="K178" i="4"/>
  <c r="K176" i="4"/>
  <c r="K173" i="4"/>
  <c r="K174" i="4"/>
  <c r="K172" i="4"/>
  <c r="K168" i="4"/>
  <c r="K169" i="4"/>
  <c r="K170" i="4"/>
  <c r="K167" i="4"/>
  <c r="K166" i="4"/>
  <c r="K165" i="4"/>
  <c r="K162" i="4"/>
  <c r="K163" i="4"/>
  <c r="K161" i="4"/>
  <c r="K155" i="4"/>
  <c r="K156" i="4"/>
  <c r="K157" i="4"/>
  <c r="K158" i="4"/>
  <c r="K159" i="4"/>
  <c r="K154" i="4"/>
  <c r="K151" i="4"/>
  <c r="K152" i="4"/>
  <c r="K150" i="4"/>
  <c r="K146" i="4"/>
  <c r="K145" i="4"/>
  <c r="K144" i="4"/>
  <c r="K141" i="4"/>
  <c r="K140" i="4"/>
  <c r="K137" i="4"/>
  <c r="K136" i="4"/>
  <c r="K132" i="4"/>
  <c r="K133" i="4"/>
  <c r="K131" i="4"/>
  <c r="K129" i="4"/>
  <c r="K127" i="4"/>
  <c r="K125" i="4"/>
  <c r="K124" i="4"/>
  <c r="K116" i="4"/>
  <c r="K117" i="4"/>
  <c r="K115" i="4"/>
  <c r="K111" i="4"/>
  <c r="K112" i="4"/>
  <c r="K110" i="4"/>
  <c r="K107" i="4"/>
  <c r="K108" i="4"/>
  <c r="K106" i="4"/>
  <c r="K101" i="4"/>
  <c r="K102" i="4"/>
  <c r="K103" i="4"/>
  <c r="K100" i="4"/>
  <c r="K96" i="4"/>
  <c r="K95" i="4"/>
  <c r="K91" i="4"/>
  <c r="K92" i="4"/>
  <c r="K93" i="4"/>
  <c r="K90" i="4"/>
  <c r="K82" i="4"/>
  <c r="K83" i="4"/>
  <c r="K84" i="4"/>
  <c r="K85" i="4"/>
  <c r="K86" i="4"/>
  <c r="K81" i="4"/>
  <c r="K76" i="4"/>
  <c r="K77" i="4"/>
  <c r="K78" i="4"/>
  <c r="K75" i="4"/>
  <c r="K72" i="4"/>
  <c r="K73" i="4"/>
  <c r="K71" i="4"/>
  <c r="K59" i="4"/>
  <c r="K60" i="4"/>
  <c r="K61" i="4"/>
  <c r="K62" i="4"/>
  <c r="K63" i="4"/>
  <c r="K64" i="4"/>
  <c r="K65" i="4"/>
  <c r="K66" i="4"/>
  <c r="K58" i="4"/>
  <c r="K53" i="4"/>
  <c r="K52" i="4"/>
  <c r="K49" i="4"/>
  <c r="K50" i="4"/>
  <c r="K48" i="4"/>
  <c r="K42" i="4"/>
  <c r="K43" i="4"/>
  <c r="K44" i="4"/>
  <c r="K45" i="4"/>
  <c r="K46" i="4"/>
  <c r="K41" i="4"/>
  <c r="K32" i="4"/>
  <c r="K33" i="4"/>
  <c r="K34" i="4"/>
  <c r="K35" i="4"/>
  <c r="K36" i="4"/>
  <c r="K37" i="4"/>
  <c r="K38" i="4"/>
  <c r="K39" i="4"/>
  <c r="K31" i="4"/>
  <c r="K26" i="4"/>
  <c r="K25" i="4"/>
  <c r="K18" i="4"/>
  <c r="K19" i="4"/>
  <c r="K20" i="4"/>
  <c r="K21" i="4"/>
  <c r="K17" i="4"/>
  <c r="K10" i="4"/>
  <c r="K11" i="4"/>
  <c r="K12" i="4"/>
  <c r="K13" i="4"/>
  <c r="K14" i="4"/>
  <c r="K15" i="4"/>
  <c r="K9" i="4"/>
  <c r="K8" i="4"/>
  <c r="K7" i="4"/>
  <c r="K4" i="4"/>
  <c r="K5" i="4"/>
  <c r="K3" i="4"/>
  <c r="R3" i="4"/>
  <c r="R4" i="4"/>
  <c r="R5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R122" i="4"/>
  <c r="R123" i="4"/>
  <c r="R124" i="4"/>
  <c r="R125" i="4"/>
  <c r="R126" i="4"/>
  <c r="R127" i="4"/>
  <c r="R128" i="4"/>
  <c r="R129" i="4"/>
  <c r="R130" i="4"/>
  <c r="R131" i="4"/>
  <c r="R132" i="4"/>
  <c r="R133" i="4"/>
  <c r="R134" i="4"/>
  <c r="R135" i="4"/>
  <c r="R136" i="4"/>
  <c r="R137" i="4"/>
  <c r="R138" i="4"/>
  <c r="R139" i="4"/>
  <c r="R140" i="4"/>
  <c r="R141" i="4"/>
  <c r="R142" i="4"/>
  <c r="R143" i="4"/>
  <c r="R144" i="4"/>
  <c r="R145" i="4"/>
  <c r="R146" i="4"/>
  <c r="R147" i="4"/>
  <c r="R148" i="4"/>
  <c r="R149" i="4"/>
  <c r="R150" i="4"/>
  <c r="R151" i="4"/>
  <c r="R152" i="4"/>
  <c r="R153" i="4"/>
  <c r="R154" i="4"/>
  <c r="R155" i="4"/>
  <c r="R156" i="4"/>
  <c r="R157" i="4"/>
  <c r="R158" i="4"/>
  <c r="R159" i="4"/>
  <c r="R160" i="4"/>
  <c r="R161" i="4"/>
  <c r="R162" i="4"/>
  <c r="R163" i="4"/>
  <c r="R164" i="4"/>
  <c r="R165" i="4"/>
  <c r="R166" i="4"/>
  <c r="R167" i="4"/>
  <c r="R168" i="4"/>
  <c r="R169" i="4"/>
  <c r="R170" i="4"/>
  <c r="R171" i="4"/>
  <c r="R172" i="4"/>
  <c r="R173" i="4"/>
  <c r="R174" i="4"/>
  <c r="R175" i="4"/>
  <c r="R176" i="4"/>
  <c r="R177" i="4"/>
  <c r="R178" i="4"/>
  <c r="R179" i="4"/>
  <c r="R180" i="4"/>
  <c r="R181" i="4"/>
  <c r="R182" i="4"/>
  <c r="R183" i="4"/>
  <c r="R184" i="4"/>
  <c r="R185" i="4"/>
  <c r="R186" i="4"/>
  <c r="R187" i="4"/>
  <c r="R188" i="4"/>
  <c r="R189" i="4"/>
  <c r="R190" i="4"/>
  <c r="R191" i="4"/>
  <c r="R192" i="4"/>
  <c r="R193" i="4"/>
  <c r="R194" i="4"/>
  <c r="R195" i="4"/>
  <c r="R196" i="4"/>
  <c r="R197" i="4"/>
  <c r="R198" i="4"/>
  <c r="R199" i="4"/>
  <c r="R200" i="4"/>
  <c r="R201" i="4"/>
  <c r="R202" i="4"/>
  <c r="R203" i="4"/>
  <c r="R204" i="4"/>
  <c r="R205" i="4"/>
  <c r="R206" i="4"/>
  <c r="R207" i="4"/>
  <c r="R208" i="4"/>
  <c r="R209" i="4"/>
  <c r="R210" i="4"/>
  <c r="R2" i="4"/>
  <c r="R69" i="5"/>
  <c r="K69" i="5"/>
  <c r="R68" i="5"/>
  <c r="K68" i="5"/>
  <c r="R67" i="5"/>
  <c r="K67" i="5"/>
  <c r="R66" i="5"/>
  <c r="K66" i="5"/>
  <c r="R65" i="5"/>
  <c r="K65" i="5"/>
  <c r="R64" i="5"/>
  <c r="K64" i="5"/>
  <c r="R63" i="5"/>
  <c r="K63" i="5"/>
  <c r="R62" i="5"/>
  <c r="K62" i="5"/>
  <c r="R61" i="5"/>
  <c r="K61" i="5"/>
  <c r="R60" i="5"/>
  <c r="K60" i="5"/>
  <c r="R59" i="5"/>
  <c r="K59" i="5"/>
  <c r="R58" i="5"/>
  <c r="K58" i="5"/>
  <c r="R57" i="5"/>
  <c r="K57" i="5"/>
  <c r="R56" i="5"/>
  <c r="K56" i="5"/>
  <c r="R55" i="5"/>
  <c r="K55" i="5"/>
  <c r="R54" i="5"/>
  <c r="K54" i="5"/>
  <c r="R53" i="5"/>
  <c r="K53" i="5"/>
  <c r="R52" i="5"/>
  <c r="K52" i="5"/>
  <c r="R51" i="5"/>
  <c r="K51" i="5"/>
  <c r="R50" i="5"/>
  <c r="K50" i="5"/>
  <c r="R49" i="5"/>
  <c r="K49" i="5"/>
  <c r="R48" i="5"/>
  <c r="K48" i="5"/>
  <c r="R47" i="5"/>
  <c r="K47" i="5"/>
  <c r="R46" i="5"/>
  <c r="K46" i="5"/>
  <c r="R45" i="5"/>
  <c r="K45" i="5"/>
  <c r="R44" i="5"/>
  <c r="K44" i="5"/>
  <c r="R43" i="5"/>
  <c r="K43" i="5"/>
  <c r="R42" i="5"/>
  <c r="K42" i="5"/>
  <c r="R41" i="5"/>
  <c r="K41" i="5"/>
  <c r="R40" i="5"/>
  <c r="K40" i="5"/>
  <c r="R39" i="5"/>
  <c r="K39" i="5"/>
  <c r="R38" i="5"/>
  <c r="K38" i="5"/>
  <c r="R37" i="5"/>
  <c r="K37" i="5"/>
  <c r="R36" i="5"/>
  <c r="K36" i="5"/>
  <c r="R35" i="5"/>
  <c r="K35" i="5"/>
  <c r="R34" i="5"/>
  <c r="K34" i="5"/>
  <c r="R33" i="5"/>
  <c r="K33" i="5"/>
  <c r="R32" i="5"/>
  <c r="K32" i="5"/>
  <c r="R31" i="5"/>
  <c r="K31" i="5"/>
  <c r="R30" i="5"/>
  <c r="K30" i="5"/>
  <c r="R29" i="5"/>
  <c r="K29" i="5"/>
  <c r="R28" i="5"/>
  <c r="K28" i="5"/>
  <c r="R27" i="5"/>
  <c r="K27" i="5"/>
  <c r="R26" i="5"/>
  <c r="K26" i="5"/>
  <c r="R25" i="5"/>
  <c r="K25" i="5"/>
  <c r="R24" i="5"/>
  <c r="K24" i="5"/>
  <c r="R23" i="5"/>
  <c r="K23" i="5"/>
  <c r="R22" i="5"/>
  <c r="K22" i="5"/>
  <c r="R21" i="5"/>
  <c r="K21" i="5"/>
  <c r="R20" i="5"/>
  <c r="K20" i="5"/>
  <c r="R19" i="5"/>
  <c r="K19" i="5"/>
  <c r="R18" i="5"/>
  <c r="K18" i="5"/>
  <c r="R17" i="5"/>
  <c r="K17" i="5"/>
  <c r="R16" i="5"/>
  <c r="K16" i="5"/>
  <c r="R15" i="5"/>
  <c r="K15" i="5"/>
  <c r="R14" i="5"/>
  <c r="K14" i="5"/>
  <c r="R13" i="5"/>
  <c r="K13" i="5"/>
  <c r="R12" i="5"/>
  <c r="K12" i="5"/>
  <c r="R11" i="5"/>
  <c r="K11" i="5"/>
  <c r="R10" i="5"/>
  <c r="K10" i="5"/>
  <c r="R9" i="5"/>
  <c r="K9" i="5"/>
  <c r="R8" i="5"/>
  <c r="K8" i="5"/>
  <c r="R7" i="5"/>
  <c r="K7" i="5"/>
  <c r="R6" i="5"/>
  <c r="K6" i="5"/>
  <c r="R5" i="5"/>
  <c r="K5" i="5"/>
  <c r="R4" i="5"/>
  <c r="K4" i="5"/>
  <c r="R3" i="5"/>
  <c r="K3" i="5"/>
  <c r="R2" i="5"/>
  <c r="K2" i="5"/>
  <c r="K196" i="4"/>
  <c r="K203" i="4"/>
  <c r="K210" i="4"/>
  <c r="K209" i="4"/>
  <c r="K190" i="4"/>
  <c r="K187" i="4"/>
  <c r="K184" i="4"/>
  <c r="K183" i="4"/>
  <c r="K179" i="4"/>
  <c r="K175" i="4"/>
  <c r="K171" i="4"/>
  <c r="K164" i="4"/>
  <c r="K160" i="4"/>
  <c r="K153" i="4"/>
  <c r="K149" i="4"/>
  <c r="K148" i="4"/>
  <c r="K147" i="4"/>
  <c r="K143" i="4"/>
  <c r="K142" i="4"/>
  <c r="K139" i="4"/>
  <c r="K138" i="4"/>
  <c r="K135" i="4"/>
  <c r="K134" i="4"/>
  <c r="K130" i="4"/>
  <c r="K128" i="4"/>
  <c r="K126" i="4"/>
  <c r="K123" i="4"/>
  <c r="K122" i="4"/>
  <c r="K121" i="4"/>
  <c r="K120" i="4"/>
  <c r="K119" i="4"/>
  <c r="K118" i="4"/>
  <c r="K114" i="4"/>
  <c r="K113" i="4"/>
  <c r="K109" i="4"/>
  <c r="K105" i="4"/>
  <c r="K104" i="4"/>
  <c r="K98" i="4"/>
  <c r="K99" i="4"/>
  <c r="K97" i="4"/>
  <c r="K94" i="4"/>
  <c r="K89" i="4"/>
  <c r="K88" i="4"/>
  <c r="K87" i="4"/>
  <c r="K80" i="4"/>
  <c r="K79" i="4"/>
  <c r="K74" i="4"/>
  <c r="K70" i="4"/>
  <c r="K69" i="4"/>
  <c r="K68" i="4"/>
  <c r="K67" i="4"/>
  <c r="K57" i="4"/>
  <c r="K56" i="4"/>
  <c r="K55" i="4"/>
  <c r="K54" i="4"/>
  <c r="K51" i="4"/>
  <c r="K47" i="4"/>
  <c r="K40" i="4"/>
  <c r="K30" i="4"/>
  <c r="K29" i="4"/>
  <c r="K28" i="4"/>
  <c r="K27" i="4"/>
  <c r="K23" i="4"/>
  <c r="K22" i="4"/>
  <c r="K16" i="4"/>
  <c r="K6" i="4"/>
  <c r="K2" i="4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2" i="2"/>
  <c r="C7" i="9" l="1"/>
  <c r="B8" i="9" s="1"/>
  <c r="G7" i="9"/>
  <c r="G6" i="9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1" i="1"/>
  <c r="C8" i="9" l="1"/>
  <c r="B9" i="9" s="1"/>
  <c r="C9" i="9" l="1"/>
  <c r="B10" i="9" s="1"/>
  <c r="G9" i="9"/>
  <c r="G8" i="9"/>
  <c r="C10" i="9" l="1"/>
  <c r="B11" i="9" s="1"/>
  <c r="C11" i="9" l="1"/>
  <c r="B12" i="9" s="1"/>
  <c r="G10" i="9"/>
  <c r="C12" i="9" l="1"/>
  <c r="B13" i="9" s="1"/>
  <c r="G11" i="9"/>
  <c r="C13" i="9" l="1"/>
  <c r="B14" i="9" s="1"/>
  <c r="G12" i="9"/>
  <c r="G13" i="9" l="1"/>
  <c r="C14" i="9"/>
  <c r="B15" i="9" s="1"/>
  <c r="C15" i="9" l="1"/>
  <c r="B16" i="9" s="1"/>
  <c r="G15" i="9"/>
  <c r="G14" i="9"/>
  <c r="C16" i="9" l="1"/>
  <c r="B17" i="9" s="1"/>
  <c r="C17" i="9" l="1"/>
  <c r="B18" i="9" s="1"/>
  <c r="G16" i="9"/>
  <c r="G17" i="9" l="1"/>
  <c r="C18" i="9"/>
  <c r="B19" i="9" s="1"/>
  <c r="C19" i="9" l="1"/>
  <c r="B20" i="9" s="1"/>
  <c r="G19" i="9"/>
  <c r="G18" i="9"/>
  <c r="C20" i="9" l="1"/>
  <c r="B21" i="9" s="1"/>
  <c r="C21" i="9" l="1"/>
  <c r="B22" i="9" s="1"/>
  <c r="G20" i="9"/>
  <c r="G21" i="9" l="1"/>
  <c r="C22" i="9"/>
  <c r="B23" i="9" s="1"/>
  <c r="C23" i="9" l="1"/>
  <c r="B24" i="9" s="1"/>
  <c r="G22" i="9"/>
  <c r="C24" i="9" l="1"/>
  <c r="B25" i="9" s="1"/>
  <c r="G23" i="9"/>
  <c r="C25" i="9" l="1"/>
  <c r="B26" i="9" s="1"/>
  <c r="G25" i="9"/>
  <c r="G24" i="9"/>
  <c r="C26" i="9" l="1"/>
  <c r="B27" i="9" s="1"/>
  <c r="C27" i="9" l="1"/>
  <c r="B28" i="9" s="1"/>
  <c r="G27" i="9"/>
  <c r="G26" i="9"/>
  <c r="C28" i="9" l="1"/>
  <c r="B29" i="9" s="1"/>
  <c r="C29" i="9" l="1"/>
  <c r="B30" i="9" s="1"/>
  <c r="G29" i="9"/>
  <c r="G28" i="9"/>
  <c r="C30" i="9" l="1"/>
  <c r="B31" i="9" s="1"/>
  <c r="C31" i="9" l="1"/>
  <c r="B32" i="9" s="1"/>
  <c r="G31" i="9"/>
  <c r="G30" i="9"/>
  <c r="C32" i="9" l="1"/>
  <c r="B33" i="9" s="1"/>
  <c r="G32" i="9" l="1"/>
  <c r="C33" i="9"/>
  <c r="B34" i="9" s="1"/>
  <c r="C34" i="9" l="1"/>
  <c r="B35" i="9" s="1"/>
  <c r="G33" i="9"/>
  <c r="C35" i="9" l="1"/>
  <c r="B36" i="9" s="1"/>
  <c r="G34" i="9"/>
  <c r="C36" i="9" l="1"/>
  <c r="B37" i="9" s="1"/>
  <c r="G35" i="9"/>
  <c r="C37" i="9" l="1"/>
  <c r="B38" i="9" s="1"/>
  <c r="G37" i="9"/>
  <c r="G36" i="9"/>
  <c r="C38" i="9" l="1"/>
  <c r="B39" i="9" s="1"/>
  <c r="C39" i="9" l="1"/>
  <c r="B40" i="9" s="1"/>
  <c r="G38" i="9"/>
  <c r="G39" i="9" l="1"/>
  <c r="C40" i="9"/>
  <c r="B41" i="9" s="1"/>
  <c r="C41" i="9" l="1"/>
  <c r="B42" i="9" s="1"/>
  <c r="G41" i="9"/>
  <c r="G40" i="9"/>
  <c r="C42" i="9" l="1"/>
  <c r="B43" i="9" s="1"/>
  <c r="C43" i="9" l="1"/>
  <c r="B44" i="9" s="1"/>
  <c r="G42" i="9"/>
  <c r="C44" i="9" l="1"/>
  <c r="B45" i="9" s="1"/>
  <c r="G43" i="9"/>
  <c r="C45" i="9" l="1"/>
  <c r="B46" i="9" s="1"/>
  <c r="G45" i="9"/>
  <c r="G44" i="9"/>
  <c r="C46" i="9" l="1"/>
  <c r="B47" i="9" s="1"/>
  <c r="C47" i="9" l="1"/>
  <c r="B48" i="9" s="1"/>
  <c r="G47" i="9"/>
  <c r="G46" i="9"/>
  <c r="C48" i="9" l="1"/>
  <c r="B49" i="9" s="1"/>
  <c r="C49" i="9" l="1"/>
  <c r="B50" i="9" s="1"/>
  <c r="G49" i="9"/>
  <c r="G48" i="9"/>
  <c r="C50" i="9" l="1"/>
  <c r="B51" i="9" s="1"/>
  <c r="C51" i="9" l="1"/>
  <c r="B52" i="9" s="1"/>
  <c r="G50" i="9"/>
  <c r="G51" i="9" l="1"/>
  <c r="C52" i="9"/>
  <c r="B53" i="9" s="1"/>
  <c r="C53" i="9" l="1"/>
  <c r="B54" i="9" s="1"/>
  <c r="G53" i="9"/>
  <c r="G52" i="9"/>
  <c r="C54" i="9" l="1"/>
  <c r="B55" i="9" s="1"/>
  <c r="C55" i="9" l="1"/>
  <c r="B56" i="9" s="1"/>
  <c r="G54" i="9"/>
  <c r="G55" i="9" l="1"/>
  <c r="C56" i="9"/>
  <c r="B57" i="9" s="1"/>
  <c r="C57" i="9" l="1"/>
  <c r="B58" i="9" s="1"/>
  <c r="G56" i="9"/>
  <c r="G57" i="9" l="1"/>
  <c r="C58" i="9"/>
  <c r="B59" i="9" s="1"/>
  <c r="C59" i="9" l="1"/>
  <c r="B60" i="9" s="1"/>
  <c r="G58" i="9"/>
  <c r="C60" i="9" l="1"/>
  <c r="B61" i="9" s="1"/>
  <c r="G59" i="9"/>
  <c r="C61" i="9" l="1"/>
  <c r="B62" i="9" s="1"/>
  <c r="G61" i="9"/>
  <c r="G60" i="9"/>
  <c r="C62" i="9" l="1"/>
  <c r="B63" i="9" s="1"/>
  <c r="C63" i="9" l="1"/>
  <c r="B64" i="9" s="1"/>
  <c r="G62" i="9"/>
  <c r="G63" i="9" l="1"/>
  <c r="C64" i="9"/>
  <c r="B65" i="9" s="1"/>
  <c r="C65" i="9" l="1"/>
  <c r="B66" i="9" s="1"/>
  <c r="G65" i="9"/>
  <c r="G64" i="9"/>
  <c r="C66" i="9" l="1"/>
  <c r="B67" i="9" s="1"/>
  <c r="C67" i="9" l="1"/>
  <c r="B68" i="9" s="1"/>
  <c r="G66" i="9"/>
  <c r="C68" i="9" l="1"/>
  <c r="B69" i="9" s="1"/>
  <c r="G67" i="9"/>
  <c r="C69" i="9" l="1"/>
  <c r="B70" i="9" s="1"/>
  <c r="G69" i="9"/>
  <c r="G68" i="9"/>
  <c r="C70" i="9" l="1"/>
  <c r="B71" i="9" s="1"/>
  <c r="C71" i="9" l="1"/>
  <c r="B72" i="9" s="1"/>
  <c r="G70" i="9"/>
  <c r="C72" i="9" l="1"/>
  <c r="B73" i="9" s="1"/>
  <c r="G71" i="9"/>
  <c r="C73" i="9" l="1"/>
  <c r="B74" i="9" s="1"/>
  <c r="G72" i="9"/>
  <c r="G73" i="9" l="1"/>
  <c r="C74" i="9"/>
  <c r="B75" i="9" s="1"/>
  <c r="C75" i="9" l="1"/>
  <c r="B76" i="9" s="1"/>
  <c r="G74" i="9"/>
  <c r="C76" i="9" l="1"/>
  <c r="B77" i="9" s="1"/>
  <c r="G75" i="9"/>
  <c r="C77" i="9" l="1"/>
  <c r="B78" i="9" s="1"/>
  <c r="G76" i="9"/>
  <c r="G77" i="9" l="1"/>
  <c r="C78" i="9"/>
  <c r="B79" i="9" s="1"/>
  <c r="C79" i="9" l="1"/>
  <c r="B80" i="9" s="1"/>
  <c r="G78" i="9"/>
  <c r="C80" i="9" l="1"/>
  <c r="B81" i="9" s="1"/>
  <c r="G79" i="9"/>
  <c r="C81" i="9" l="1"/>
  <c r="B82" i="9" s="1"/>
  <c r="G80" i="9"/>
  <c r="G81" i="9" l="1"/>
  <c r="C82" i="9"/>
  <c r="B83" i="9" s="1"/>
  <c r="C83" i="9" l="1"/>
  <c r="G82" i="9"/>
  <c r="C84" i="9" l="1"/>
  <c r="B85" i="9" s="1"/>
  <c r="G83" i="9"/>
  <c r="C85" i="9" l="1"/>
  <c r="B86" i="9" s="1"/>
  <c r="G85" i="9"/>
  <c r="G84" i="9"/>
  <c r="C86" i="9" l="1"/>
  <c r="B87" i="9" s="1"/>
  <c r="C87" i="9" l="1"/>
  <c r="B88" i="9" s="1"/>
  <c r="G86" i="9"/>
  <c r="C88" i="9" l="1"/>
  <c r="B89" i="9" s="1"/>
  <c r="G87" i="9"/>
  <c r="C89" i="9" l="1"/>
  <c r="B90" i="9" s="1"/>
  <c r="G89" i="9"/>
  <c r="G88" i="9"/>
  <c r="C90" i="9" l="1"/>
  <c r="B91" i="9" s="1"/>
  <c r="C91" i="9" l="1"/>
  <c r="B92" i="9" s="1"/>
  <c r="G90" i="9"/>
  <c r="C92" i="9" l="1"/>
  <c r="B93" i="9" s="1"/>
  <c r="G91" i="9"/>
  <c r="C93" i="9" l="1"/>
  <c r="B94" i="9" s="1"/>
  <c r="G93" i="9"/>
  <c r="G92" i="9"/>
  <c r="C94" i="9" l="1"/>
  <c r="B95" i="9" s="1"/>
  <c r="C95" i="9" l="1"/>
  <c r="B96" i="9" s="1"/>
  <c r="G94" i="9"/>
  <c r="C96" i="9" l="1"/>
  <c r="B97" i="9" s="1"/>
  <c r="G95" i="9"/>
  <c r="C97" i="9" l="1"/>
  <c r="B98" i="9" s="1"/>
  <c r="G96" i="9"/>
  <c r="G97" i="9" l="1"/>
  <c r="C98" i="9"/>
  <c r="B99" i="9" s="1"/>
  <c r="C99" i="9" l="1"/>
  <c r="B100" i="9" s="1"/>
  <c r="G98" i="9"/>
  <c r="G99" i="9" l="1"/>
  <c r="C100" i="9"/>
  <c r="B101" i="9" s="1"/>
  <c r="C101" i="9" l="1"/>
  <c r="B102" i="9" s="1"/>
  <c r="G101" i="9"/>
  <c r="G100" i="9"/>
  <c r="C102" i="9" l="1"/>
  <c r="B103" i="9" s="1"/>
  <c r="C103" i="9" l="1"/>
  <c r="B104" i="9" s="1"/>
  <c r="G102" i="9"/>
  <c r="G103" i="9" l="1"/>
  <c r="C104" i="9"/>
  <c r="B105" i="9" s="1"/>
  <c r="C105" i="9" l="1"/>
  <c r="B106" i="9" s="1"/>
  <c r="G104" i="9"/>
  <c r="G105" i="9" l="1"/>
  <c r="C106" i="9"/>
  <c r="B107" i="9" s="1"/>
  <c r="C107" i="9" l="1"/>
  <c r="B108" i="9" s="1"/>
  <c r="G106" i="9"/>
  <c r="C108" i="9" l="1"/>
  <c r="B109" i="9" s="1"/>
  <c r="G107" i="9"/>
  <c r="G108" i="9" l="1"/>
  <c r="C109" i="9"/>
  <c r="B110" i="9" s="1"/>
  <c r="G109" i="9"/>
  <c r="C110" i="9" l="1"/>
  <c r="B111" i="9" s="1"/>
  <c r="C111" i="9" l="1"/>
  <c r="B112" i="9" s="1"/>
  <c r="G110" i="9"/>
  <c r="C112" i="9" l="1"/>
  <c r="B113" i="9" s="1"/>
  <c r="G111" i="9"/>
  <c r="C113" i="9" l="1"/>
  <c r="B114" i="9" s="1"/>
  <c r="G112" i="9"/>
  <c r="G113" i="9" l="1"/>
  <c r="C114" i="9"/>
  <c r="B115" i="9" s="1"/>
  <c r="C115" i="9" l="1"/>
  <c r="B116" i="9" s="1"/>
  <c r="G115" i="9"/>
  <c r="G114" i="9"/>
  <c r="C116" i="9" l="1"/>
  <c r="B117" i="9" s="1"/>
  <c r="C117" i="9" l="1"/>
  <c r="B118" i="9" s="1"/>
  <c r="G116" i="9"/>
  <c r="G117" i="9" l="1"/>
  <c r="C118" i="9"/>
  <c r="B119" i="9" s="1"/>
  <c r="C119" i="9" l="1"/>
  <c r="B120" i="9" s="1"/>
  <c r="G118" i="9"/>
  <c r="C120" i="9" l="1"/>
  <c r="B121" i="9" s="1"/>
  <c r="G119" i="9"/>
  <c r="C121" i="9" l="1"/>
  <c r="B122" i="9" s="1"/>
  <c r="G121" i="9"/>
  <c r="G120" i="9"/>
  <c r="C122" i="9" l="1"/>
  <c r="B123" i="9" s="1"/>
  <c r="C123" i="9" l="1"/>
  <c r="B124" i="9" s="1"/>
  <c r="G122" i="9"/>
  <c r="C124" i="9" l="1"/>
  <c r="B125" i="9" s="1"/>
  <c r="G124" i="9"/>
  <c r="G123" i="9"/>
  <c r="C125" i="9" l="1"/>
  <c r="B126" i="9" s="1"/>
  <c r="G125" i="9"/>
  <c r="C126" i="9" l="1"/>
  <c r="B127" i="9" s="1"/>
  <c r="C127" i="9" l="1"/>
  <c r="B128" i="9" s="1"/>
  <c r="G126" i="9"/>
  <c r="C128" i="9" l="1"/>
  <c r="B129" i="9" s="1"/>
  <c r="G127" i="9"/>
  <c r="C129" i="9" l="1"/>
  <c r="B130" i="9" s="1"/>
  <c r="G128" i="9"/>
  <c r="G129" i="9" l="1"/>
  <c r="C130" i="9"/>
  <c r="B131" i="9" s="1"/>
  <c r="C131" i="9" l="1"/>
  <c r="B132" i="9" s="1"/>
  <c r="G130" i="9"/>
  <c r="G131" i="9" l="1"/>
  <c r="C132" i="9"/>
  <c r="B133" i="9" s="1"/>
  <c r="C133" i="9" l="1"/>
  <c r="B134" i="9" s="1"/>
  <c r="G133" i="9"/>
  <c r="G132" i="9"/>
  <c r="C134" i="9" l="1"/>
  <c r="B135" i="9" s="1"/>
  <c r="C135" i="9" l="1"/>
  <c r="B136" i="9" s="1"/>
  <c r="G134" i="9"/>
  <c r="C136" i="9" l="1"/>
  <c r="B137" i="9" s="1"/>
  <c r="G135" i="9"/>
  <c r="C137" i="9" l="1"/>
  <c r="B138" i="9" s="1"/>
  <c r="G137" i="9"/>
  <c r="G136" i="9"/>
  <c r="C138" i="9" l="1"/>
  <c r="B139" i="9" s="1"/>
  <c r="C139" i="9" l="1"/>
  <c r="B140" i="9" s="1"/>
  <c r="G138" i="9"/>
  <c r="C140" i="9" l="1"/>
  <c r="B141" i="9" s="1"/>
  <c r="G140" i="9"/>
  <c r="G139" i="9"/>
  <c r="C141" i="9" l="1"/>
  <c r="B142" i="9" s="1"/>
  <c r="G141" i="9"/>
  <c r="C142" i="9" l="1"/>
  <c r="B143" i="9" s="1"/>
  <c r="C143" i="9" l="1"/>
  <c r="B144" i="9" s="1"/>
  <c r="G142" i="9"/>
  <c r="C144" i="9" l="1"/>
  <c r="B145" i="9" s="1"/>
  <c r="G143" i="9"/>
  <c r="C145" i="9" l="1"/>
  <c r="B146" i="9" s="1"/>
  <c r="G144" i="9"/>
  <c r="G145" i="9" l="1"/>
  <c r="C146" i="9"/>
  <c r="B147" i="9" s="1"/>
  <c r="C147" i="9" l="1"/>
  <c r="B148" i="9" s="1"/>
  <c r="G147" i="9"/>
  <c r="G146" i="9"/>
  <c r="C148" i="9" l="1"/>
  <c r="B149" i="9" s="1"/>
  <c r="C149" i="9" l="1"/>
  <c r="B150" i="9" s="1"/>
  <c r="G148" i="9"/>
  <c r="G149" i="9" l="1"/>
  <c r="C150" i="9"/>
  <c r="B151" i="9" s="1"/>
  <c r="C151" i="9" l="1"/>
  <c r="B152" i="9" s="1"/>
  <c r="G150" i="9"/>
  <c r="C152" i="9" l="1"/>
  <c r="B153" i="9" s="1"/>
  <c r="G151" i="9"/>
  <c r="C153" i="9" l="1"/>
  <c r="B154" i="9" s="1"/>
  <c r="G153" i="9"/>
  <c r="G152" i="9"/>
  <c r="C154" i="9" l="1"/>
  <c r="B155" i="9" s="1"/>
  <c r="C155" i="9" l="1"/>
  <c r="B156" i="9" s="1"/>
  <c r="G154" i="9"/>
  <c r="C156" i="9" l="1"/>
  <c r="B157" i="9" s="1"/>
  <c r="G155" i="9"/>
  <c r="G156" i="9" l="1"/>
  <c r="C157" i="9"/>
  <c r="B158" i="9" s="1"/>
  <c r="G157" i="9" l="1"/>
  <c r="C158" i="9"/>
  <c r="B159" i="9" s="1"/>
  <c r="C159" i="9" l="1"/>
  <c r="B160" i="9" s="1"/>
  <c r="G158" i="9"/>
  <c r="C160" i="9" l="1"/>
  <c r="B161" i="9" s="1"/>
  <c r="G160" i="9"/>
  <c r="G159" i="9"/>
  <c r="C161" i="9" l="1"/>
  <c r="B162" i="9" s="1"/>
  <c r="G161" i="9"/>
  <c r="C162" i="9" l="1"/>
  <c r="B163" i="9" s="1"/>
  <c r="C163" i="9" l="1"/>
  <c r="B164" i="9" s="1"/>
  <c r="G163" i="9"/>
  <c r="G162" i="9"/>
  <c r="C164" i="9" l="1"/>
  <c r="B165" i="9" s="1"/>
  <c r="C165" i="9" l="1"/>
  <c r="B166" i="9" s="1"/>
  <c r="G164" i="9"/>
  <c r="G165" i="9" l="1"/>
  <c r="C166" i="9"/>
  <c r="B167" i="9" s="1"/>
  <c r="C167" i="9" l="1"/>
  <c r="B168" i="9" s="1"/>
  <c r="G167" i="9"/>
  <c r="G166" i="9"/>
  <c r="C168" i="9" l="1"/>
  <c r="B169" i="9" s="1"/>
  <c r="C169" i="9" l="1"/>
  <c r="B170" i="9" s="1"/>
  <c r="G168" i="9"/>
  <c r="G169" i="9" l="1"/>
  <c r="C170" i="9"/>
  <c r="B171" i="9" s="1"/>
  <c r="C171" i="9" l="1"/>
  <c r="B172" i="9" s="1"/>
  <c r="G170" i="9"/>
  <c r="C172" i="9" l="1"/>
  <c r="B173" i="9" s="1"/>
  <c r="G171" i="9"/>
  <c r="G172" i="9" l="1"/>
  <c r="C173" i="9"/>
  <c r="B174" i="9" s="1"/>
  <c r="G173" i="9" l="1"/>
  <c r="C174" i="9"/>
  <c r="B175" i="9" s="1"/>
  <c r="C175" i="9" l="1"/>
  <c r="B176" i="9" s="1"/>
  <c r="G174" i="9"/>
  <c r="C176" i="9" l="1"/>
  <c r="B177" i="9" s="1"/>
  <c r="G175" i="9"/>
  <c r="C177" i="9" l="1"/>
  <c r="B178" i="9" s="1"/>
  <c r="G177" i="9"/>
  <c r="G176" i="9"/>
  <c r="C178" i="9" l="1"/>
  <c r="B179" i="9" s="1"/>
  <c r="C179" i="9" l="1"/>
  <c r="B180" i="9" s="1"/>
  <c r="G178" i="9"/>
  <c r="G179" i="9" l="1"/>
  <c r="C180" i="9"/>
  <c r="B181" i="9" s="1"/>
  <c r="C181" i="9" l="1"/>
  <c r="B182" i="9" s="1"/>
  <c r="G181" i="9"/>
  <c r="G180" i="9"/>
  <c r="C182" i="9" l="1"/>
  <c r="B183" i="9" s="1"/>
  <c r="C183" i="9" l="1"/>
  <c r="B184" i="9" s="1"/>
  <c r="G182" i="9"/>
  <c r="G183" i="9" l="1"/>
  <c r="C184" i="9"/>
  <c r="B185" i="9" s="1"/>
  <c r="C185" i="9" l="1"/>
  <c r="B186" i="9" s="1"/>
  <c r="G184" i="9"/>
  <c r="G185" i="9" l="1"/>
  <c r="C186" i="9"/>
  <c r="B187" i="9" s="1"/>
  <c r="G186" i="9" l="1"/>
  <c r="C187" i="9"/>
  <c r="B188" i="9" s="1"/>
  <c r="C188" i="9" l="1"/>
  <c r="B189" i="9" s="1"/>
  <c r="G188" i="9"/>
  <c r="G187" i="9"/>
  <c r="C189" i="9" l="1"/>
  <c r="B190" i="9" s="1"/>
  <c r="G189" i="9" l="1"/>
  <c r="C190" i="9"/>
  <c r="B191" i="9" s="1"/>
  <c r="C191" i="9" l="1"/>
  <c r="B192" i="9" s="1"/>
  <c r="G190" i="9"/>
  <c r="C192" i="9" l="1"/>
  <c r="B193" i="9" s="1"/>
  <c r="G191" i="9"/>
  <c r="G192" i="9" l="1"/>
  <c r="C193" i="9"/>
  <c r="B194" i="9" s="1"/>
  <c r="G193" i="9" l="1"/>
  <c r="C194" i="9"/>
  <c r="B195" i="9" s="1"/>
  <c r="C195" i="9" l="1"/>
  <c r="B196" i="9" s="1"/>
  <c r="G194" i="9"/>
  <c r="G195" i="9" l="1"/>
  <c r="C196" i="9"/>
  <c r="B197" i="9" s="1"/>
  <c r="G196" i="9" l="1"/>
  <c r="C197" i="9"/>
  <c r="B198" i="9" s="1"/>
  <c r="G197" i="9" l="1"/>
  <c r="C198" i="9"/>
  <c r="B199" i="9" s="1"/>
  <c r="C199" i="9" l="1"/>
  <c r="B200" i="9" s="1"/>
  <c r="G198" i="9"/>
  <c r="C200" i="9" l="1"/>
  <c r="B201" i="9" s="1"/>
  <c r="G199" i="9"/>
  <c r="C201" i="9" l="1"/>
  <c r="B202" i="9" s="1"/>
  <c r="G200" i="9"/>
  <c r="G201" i="9" l="1"/>
  <c r="C202" i="9"/>
  <c r="B203" i="9" s="1"/>
  <c r="C203" i="9" l="1"/>
  <c r="B204" i="9" s="1"/>
  <c r="G202" i="9"/>
  <c r="C204" i="9" l="1"/>
  <c r="B205" i="9" s="1"/>
  <c r="G204" i="9"/>
  <c r="G203" i="9"/>
  <c r="C205" i="9" l="1"/>
  <c r="B206" i="9" s="1"/>
  <c r="G205" i="9" l="1"/>
  <c r="C206" i="9"/>
  <c r="B207" i="9" s="1"/>
  <c r="C207" i="9" l="1"/>
  <c r="B208" i="9" s="1"/>
  <c r="G206" i="9"/>
  <c r="C208" i="9" l="1"/>
  <c r="B209" i="9" s="1"/>
  <c r="G207" i="9"/>
  <c r="G208" i="9" l="1"/>
  <c r="C209" i="9"/>
  <c r="B210" i="9" s="1"/>
  <c r="G209" i="9"/>
  <c r="C210" i="9" l="1"/>
  <c r="B211" i="9" s="1"/>
  <c r="C211" i="9" l="1"/>
  <c r="B212" i="9" s="1"/>
  <c r="G211" i="9"/>
  <c r="G210" i="9"/>
  <c r="C212" i="9" l="1"/>
  <c r="B213" i="9" s="1"/>
  <c r="G212" i="9"/>
  <c r="C213" i="9" l="1"/>
  <c r="B214" i="9" s="1"/>
  <c r="C214" i="9" l="1"/>
  <c r="B215" i="9" s="1"/>
  <c r="G214" i="9"/>
  <c r="G213" i="9"/>
  <c r="C215" i="9" l="1"/>
  <c r="B216" i="9" s="1"/>
  <c r="C216" i="9" s="1"/>
  <c r="G215" i="9"/>
  <c r="G216" i="9" l="1"/>
  <c r="B217" i="9"/>
  <c r="C217" i="9" l="1"/>
  <c r="B218" i="9" s="1"/>
  <c r="C218" i="9" l="1"/>
  <c r="B219" i="9" s="1"/>
  <c r="G218" i="9"/>
  <c r="G217" i="9"/>
  <c r="C219" i="9" l="1"/>
  <c r="B220" i="9" s="1"/>
  <c r="G219" i="9"/>
  <c r="C220" i="9" l="1"/>
  <c r="B221" i="9" s="1"/>
  <c r="G220" i="9"/>
  <c r="C221" i="9" l="1"/>
  <c r="G221" i="9" s="1"/>
</calcChain>
</file>

<file path=xl/sharedStrings.xml><?xml version="1.0" encoding="utf-8"?>
<sst xmlns="http://schemas.openxmlformats.org/spreadsheetml/2006/main" count="1733" uniqueCount="869">
  <si>
    <t>GPA</t>
  </si>
  <si>
    <t>JWP</t>
  </si>
  <si>
    <t>AWP</t>
  </si>
  <si>
    <t>TRS</t>
  </si>
  <si>
    <t>ARE</t>
  </si>
  <si>
    <t>HUL</t>
  </si>
  <si>
    <t>LOR</t>
  </si>
  <si>
    <t>WIE</t>
  </si>
  <si>
    <t>ODX</t>
  </si>
  <si>
    <t>EBR</t>
  </si>
  <si>
    <t>CAC</t>
  </si>
  <si>
    <t>HBU</t>
  </si>
  <si>
    <t>MOK</t>
  </si>
  <si>
    <t>WAS</t>
  </si>
  <si>
    <t>SSR</t>
  </si>
  <si>
    <t>QUE</t>
  </si>
  <si>
    <t>ZOO</t>
  </si>
  <si>
    <t>LEN</t>
  </si>
  <si>
    <t>GEA</t>
  </si>
  <si>
    <t>SBP</t>
  </si>
  <si>
    <t>GYM</t>
  </si>
  <si>
    <t>DUR</t>
  </si>
  <si>
    <t>SAA</t>
  </si>
  <si>
    <t>RLP</t>
  </si>
  <si>
    <t>BTZ</t>
  </si>
  <si>
    <t>GLS</t>
  </si>
  <si>
    <t>ALA</t>
  </si>
  <si>
    <t>BIW</t>
  </si>
  <si>
    <t>SBI</t>
  </si>
  <si>
    <t>FRI</t>
  </si>
  <si>
    <t>LIS</t>
  </si>
  <si>
    <t>BGR</t>
  </si>
  <si>
    <t>RPN</t>
  </si>
  <si>
    <t>API</t>
  </si>
  <si>
    <t>MIC</t>
  </si>
  <si>
    <t>TAS</t>
  </si>
  <si>
    <t>BRW</t>
  </si>
  <si>
    <t>ADF</t>
  </si>
  <si>
    <t>SRN</t>
  </si>
  <si>
    <t>EPK</t>
  </si>
  <si>
    <t>WSH</t>
  </si>
  <si>
    <t>RIE</t>
  </si>
  <si>
    <t xml:space="preserve">Prohlis Gleisschleife </t>
  </si>
  <si>
    <t>PRO</t>
  </si>
  <si>
    <t>Georg-Palitzsch-Straße</t>
  </si>
  <si>
    <t>Jacob-Winter-Platz</t>
  </si>
  <si>
    <t>Albert-Wolf-Platz</t>
  </si>
  <si>
    <t>Trattendorfer Straße</t>
  </si>
  <si>
    <t>Altreick</t>
  </si>
  <si>
    <t>Hülßestraße</t>
  </si>
  <si>
    <t>Lohrmannstraße</t>
  </si>
  <si>
    <t>Wieckestraße</t>
  </si>
  <si>
    <t>Otto-Dix-Ring</t>
  </si>
  <si>
    <t>Eugen-Bracht-Straße</t>
  </si>
  <si>
    <t>Cäcilienstraße</t>
  </si>
  <si>
    <t>Hugo-Bürkner-Straße</t>
  </si>
  <si>
    <t>Mockritzer Straße</t>
  </si>
  <si>
    <t>Wasaplatz</t>
  </si>
  <si>
    <t>S-Bf. Strehlen</t>
  </si>
  <si>
    <t>Querallee</t>
  </si>
  <si>
    <t>Zoo</t>
  </si>
  <si>
    <t>Lennéplatz</t>
  </si>
  <si>
    <t>Georg-Arnhold-Bad</t>
  </si>
  <si>
    <t>Straßburger Platz</t>
  </si>
  <si>
    <t>St.-Benno-Gymnasium</t>
  </si>
  <si>
    <t>Dürerstraße</t>
  </si>
  <si>
    <t>Sachsenallee</t>
  </si>
  <si>
    <t>Rosa-Luxemburg-Platz</t>
  </si>
  <si>
    <t>Bautzner/Rothenburger Str.</t>
  </si>
  <si>
    <t>Görlitzer Straße</t>
  </si>
  <si>
    <t>Alaunplatz</t>
  </si>
  <si>
    <t>Bischofsweg</t>
  </si>
  <si>
    <t>S-Bf. Bischofsplatz</t>
  </si>
  <si>
    <t>Friedensstraße</t>
  </si>
  <si>
    <t>Liststraße</t>
  </si>
  <si>
    <t>Bürgerstraße</t>
  </si>
  <si>
    <t>Rathaus Pieschen</t>
  </si>
  <si>
    <t>Altpieschen</t>
  </si>
  <si>
    <t>Mickten</t>
  </si>
  <si>
    <t>Trachauer Straße</t>
  </si>
  <si>
    <t>Brockwitzer Straße</t>
  </si>
  <si>
    <t>An der Flutrinne</t>
  </si>
  <si>
    <t>Sörnewitzer Straße</t>
  </si>
  <si>
    <t>ElbePark</t>
  </si>
  <si>
    <t>Washingtonstraße</t>
  </si>
  <si>
    <t>Kaditz Riegelplatz</t>
  </si>
  <si>
    <t xml:space="preserve">Betriebshof Reick </t>
  </si>
  <si>
    <t xml:space="preserve">BH0 </t>
  </si>
  <si>
    <t>Prohlis Gleisschleife / Abfahrt Außengleis</t>
  </si>
  <si>
    <t>Kaditz Riegelplatz, Ankunftsgleis</t>
  </si>
  <si>
    <t>longitude</t>
  </si>
  <si>
    <t>latitude</t>
  </si>
  <si>
    <t>stop ID</t>
  </si>
  <si>
    <t>PT-ID</t>
  </si>
  <si>
    <t>Weiche 1 - Ausfahrt prohlis</t>
  </si>
  <si>
    <t xml:space="preserve">Weiche 2 </t>
  </si>
  <si>
    <t>Weiche 3</t>
  </si>
  <si>
    <t>Weiche 4 - Einfahrt BH0</t>
  </si>
  <si>
    <t>Weiche 6 - Lockwitzer Straße</t>
  </si>
  <si>
    <t>Weiche 7 - Einfahrt Lenneplatz</t>
  </si>
  <si>
    <t>Weiche 8 - Ausfahrt Lenneplatz</t>
  </si>
  <si>
    <t>Weiche 9 - Lennestrasse</t>
  </si>
  <si>
    <t>Weiche 10</t>
  </si>
  <si>
    <t>Weiche 11 - Günzstraße</t>
  </si>
  <si>
    <t>Weiche 12 - Günzplatz</t>
  </si>
  <si>
    <t>Weiche 13</t>
  </si>
  <si>
    <t>Weiche 14</t>
  </si>
  <si>
    <t>Weiche 15</t>
  </si>
  <si>
    <t>Weiche 16</t>
  </si>
  <si>
    <t>Weiche 17</t>
  </si>
  <si>
    <t>Weiche 18</t>
  </si>
  <si>
    <t>Weiche 19</t>
  </si>
  <si>
    <t>Weiche 20 - Abzweig Fritz-Reuter-Str</t>
  </si>
  <si>
    <t>Weiche 21</t>
  </si>
  <si>
    <t>Weiche 22 - Liststr. Ausfahrt</t>
  </si>
  <si>
    <t>Weiche 23 - Einfahrt Harkortstr.</t>
  </si>
  <si>
    <t>Weiche 24</t>
  </si>
  <si>
    <t>Weiche 25 / Abzweig Sternstr.</t>
  </si>
  <si>
    <t>Name</t>
  </si>
  <si>
    <t>SHORTNAME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</si>
  <si>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</si>
  <si>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</si>
  <si>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</si>
  <si>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</si>
  <si>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</si>
  <si>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</si>
  <si>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</si>
  <si>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</si>
  <si>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</si>
  <si>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</si>
  <si>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</si>
  <si>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</si>
  <si>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</si>
  <si>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</si>
  <si>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W15</t>
  </si>
  <si>
    <t>W16</t>
  </si>
  <si>
    <t>W17</t>
  </si>
  <si>
    <t>W18</t>
  </si>
  <si>
    <t>W19</t>
  </si>
  <si>
    <t>W20</t>
  </si>
  <si>
    <t>W21</t>
  </si>
  <si>
    <t>W22</t>
  </si>
  <si>
    <t>W23</t>
  </si>
  <si>
    <t>W25</t>
  </si>
  <si>
    <t>W24</t>
  </si>
  <si>
    <t>Trackpos 1</t>
  </si>
  <si>
    <t>TP1</t>
  </si>
  <si>
    <t>Trackpos 2</t>
  </si>
  <si>
    <t>TP2</t>
  </si>
  <si>
    <t>Trackpos 3</t>
  </si>
  <si>
    <t>TP3</t>
  </si>
  <si>
    <t>Trackpos 4</t>
  </si>
  <si>
    <t>TP4</t>
  </si>
  <si>
    <t>Trackpos 5</t>
  </si>
  <si>
    <t>TP5</t>
  </si>
  <si>
    <t>Trackpos 6</t>
  </si>
  <si>
    <t>TP6</t>
  </si>
  <si>
    <t>Trackpos 7</t>
  </si>
  <si>
    <t>TP7</t>
  </si>
  <si>
    <t>Trackpos 8</t>
  </si>
  <si>
    <t>TP8</t>
  </si>
  <si>
    <t>Trackpos 9</t>
  </si>
  <si>
    <t>TP9</t>
  </si>
  <si>
    <t>Trackpos 10</t>
  </si>
  <si>
    <t>TP10</t>
  </si>
  <si>
    <t>Trackpos 11</t>
  </si>
  <si>
    <t>TP11</t>
  </si>
  <si>
    <t>Trackpos 12</t>
  </si>
  <si>
    <t>TP12</t>
  </si>
  <si>
    <t>Trackpos 13</t>
  </si>
  <si>
    <t>TP13</t>
  </si>
  <si>
    <t>Trackpos 14</t>
  </si>
  <si>
    <t>TP14</t>
  </si>
  <si>
    <t>Trackpos 15</t>
  </si>
  <si>
    <t>TP15</t>
  </si>
  <si>
    <t>Trackpos 16</t>
  </si>
  <si>
    <t>TP16</t>
  </si>
  <si>
    <t>Trackpos 17</t>
  </si>
  <si>
    <t>TP17</t>
  </si>
  <si>
    <t>Trackpos 18</t>
  </si>
  <si>
    <t>Trackpos 19</t>
  </si>
  <si>
    <t>Trackpos 20</t>
  </si>
  <si>
    <t>Trackpos 21</t>
  </si>
  <si>
    <t>Trackpos 22</t>
  </si>
  <si>
    <t>TP18</t>
  </si>
  <si>
    <t>TP19</t>
  </si>
  <si>
    <t>TP20</t>
  </si>
  <si>
    <t>TP21</t>
  </si>
  <si>
    <t>TP22</t>
  </si>
  <si>
    <t>Trackpos 23</t>
  </si>
  <si>
    <t>Trackpos 24</t>
  </si>
  <si>
    <t>Trackpos 25</t>
  </si>
  <si>
    <t>Trackpos 26</t>
  </si>
  <si>
    <t>Trackpos 27</t>
  </si>
  <si>
    <t>Trackpos 28</t>
  </si>
  <si>
    <t>TP23</t>
  </si>
  <si>
    <t>TP24</t>
  </si>
  <si>
    <t>TP25</t>
  </si>
  <si>
    <t>TP26</t>
  </si>
  <si>
    <t>TP27</t>
  </si>
  <si>
    <t>TP28</t>
  </si>
  <si>
    <t>Trackpos 29</t>
  </si>
  <si>
    <t>Trackpos 30</t>
  </si>
  <si>
    <t>Trackpos 31</t>
  </si>
  <si>
    <t>Trackpos 32</t>
  </si>
  <si>
    <t>Trackpos 33</t>
  </si>
  <si>
    <t>Trackpos 34</t>
  </si>
  <si>
    <t>TP29</t>
  </si>
  <si>
    <t>TP30</t>
  </si>
  <si>
    <t>TP31</t>
  </si>
  <si>
    <t>TP32</t>
  </si>
  <si>
    <t>TP33</t>
  </si>
  <si>
    <t>TP34</t>
  </si>
  <si>
    <t>Trackpos 35</t>
  </si>
  <si>
    <t>TP35</t>
  </si>
  <si>
    <t>Trackpos 36</t>
  </si>
  <si>
    <t>TP36</t>
  </si>
  <si>
    <t>Trackpos 37</t>
  </si>
  <si>
    <t>TP37</t>
  </si>
  <si>
    <t>Trackpos 38</t>
  </si>
  <si>
    <t>Trackpos 39</t>
  </si>
  <si>
    <t>TP38</t>
  </si>
  <si>
    <t>TP39</t>
  </si>
  <si>
    <t>Trackpos 40</t>
  </si>
  <si>
    <t>Trackpos 41</t>
  </si>
  <si>
    <t>Trackpos 42</t>
  </si>
  <si>
    <t>Trackpos 43</t>
  </si>
  <si>
    <t>Trackpos 44</t>
  </si>
  <si>
    <t>Trackpos 45</t>
  </si>
  <si>
    <t>Trackpos 46</t>
  </si>
  <si>
    <t>Trackpos 47</t>
  </si>
  <si>
    <t>Trackpos 48</t>
  </si>
  <si>
    <t>TP40</t>
  </si>
  <si>
    <t>TP41</t>
  </si>
  <si>
    <t>TP42</t>
  </si>
  <si>
    <t>TP43</t>
  </si>
  <si>
    <t>TP44</t>
  </si>
  <si>
    <t>TP45</t>
  </si>
  <si>
    <t>TP46</t>
  </si>
  <si>
    <t>TP47</t>
  </si>
  <si>
    <t>TP48</t>
  </si>
  <si>
    <t>Trackpos 49</t>
  </si>
  <si>
    <t>Trackpos 50</t>
  </si>
  <si>
    <t>Trackpos 51</t>
  </si>
  <si>
    <t>TP49</t>
  </si>
  <si>
    <t>TP50</t>
  </si>
  <si>
    <t>TP51</t>
  </si>
  <si>
    <t>Trackpos 52</t>
  </si>
  <si>
    <t>Trackpos 53</t>
  </si>
  <si>
    <t>Trackpos 54</t>
  </si>
  <si>
    <t>Trackpos 55</t>
  </si>
  <si>
    <t>TP52</t>
  </si>
  <si>
    <t>TP53</t>
  </si>
  <si>
    <t>TP54</t>
  </si>
  <si>
    <t>TP55</t>
  </si>
  <si>
    <t>Trackpos 56</t>
  </si>
  <si>
    <t>Trackpos 57</t>
  </si>
  <si>
    <t>Trackpos 58</t>
  </si>
  <si>
    <t>Trackpos 59</t>
  </si>
  <si>
    <t>Trackpos 60</t>
  </si>
  <si>
    <t>Trackpos 61</t>
  </si>
  <si>
    <t>TP56</t>
  </si>
  <si>
    <t>TP57</t>
  </si>
  <si>
    <t>TP58</t>
  </si>
  <si>
    <t>TP59</t>
  </si>
  <si>
    <t>TP60</t>
  </si>
  <si>
    <t>TP61</t>
  </si>
  <si>
    <t>Trackpos 62</t>
  </si>
  <si>
    <t>Trackpos 63</t>
  </si>
  <si>
    <t>Trackpos 64</t>
  </si>
  <si>
    <t>Trackpos 65</t>
  </si>
  <si>
    <t>TP62</t>
  </si>
  <si>
    <t>TP63</t>
  </si>
  <si>
    <t>TP64</t>
  </si>
  <si>
    <t>TP65</t>
  </si>
  <si>
    <t>Trackpos 66</t>
  </si>
  <si>
    <t>Trackpos 67</t>
  </si>
  <si>
    <t>TP66</t>
  </si>
  <si>
    <t>TP67</t>
  </si>
  <si>
    <t>Trackpos 68</t>
  </si>
  <si>
    <t>TP68</t>
  </si>
  <si>
    <t>Trackpos 69</t>
  </si>
  <si>
    <t>TP69</t>
  </si>
  <si>
    <t>Trackpos 70</t>
  </si>
  <si>
    <t>TP70</t>
  </si>
  <si>
    <t>Trackpos 71</t>
  </si>
  <si>
    <t>TP71</t>
  </si>
  <si>
    <t>Trackpos 72</t>
  </si>
  <si>
    <t>TP72</t>
  </si>
  <si>
    <t>Trackpos 73</t>
  </si>
  <si>
    <t>TP73</t>
  </si>
  <si>
    <t>Trackpos 74</t>
  </si>
  <si>
    <t>TP74</t>
  </si>
  <si>
    <t>Trackpos 75</t>
  </si>
  <si>
    <t>TP75</t>
  </si>
  <si>
    <t>Trackpos 76</t>
  </si>
  <si>
    <t>TP76</t>
  </si>
  <si>
    <t>Trackpos 77</t>
  </si>
  <si>
    <t>TP77</t>
  </si>
  <si>
    <t>Trackpos 78</t>
  </si>
  <si>
    <t>TP78</t>
  </si>
  <si>
    <t>Trackpos 79</t>
  </si>
  <si>
    <t>TP79</t>
  </si>
  <si>
    <t>Trackpos 80</t>
  </si>
  <si>
    <t>TP80</t>
  </si>
  <si>
    <t>Trackpos 81</t>
  </si>
  <si>
    <t>TP81</t>
  </si>
  <si>
    <t>Trackpos 82</t>
  </si>
  <si>
    <t>TP82</t>
  </si>
  <si>
    <t>Trackpos 83</t>
  </si>
  <si>
    <t>TP83</t>
  </si>
  <si>
    <t>Trackpos 84</t>
  </si>
  <si>
    <t>TP84</t>
  </si>
  <si>
    <t>Trackpos 85</t>
  </si>
  <si>
    <t>TP85</t>
  </si>
  <si>
    <t>Trackpos 86</t>
  </si>
  <si>
    <t>TP86</t>
  </si>
  <si>
    <t>Trackpos 87</t>
  </si>
  <si>
    <t>TP87</t>
  </si>
  <si>
    <t>Trackpos 88</t>
  </si>
  <si>
    <t>TP88</t>
  </si>
  <si>
    <t>Trackpos 89</t>
  </si>
  <si>
    <t>TP89</t>
  </si>
  <si>
    <t>Trackpos 90</t>
  </si>
  <si>
    <t>TP90</t>
  </si>
  <si>
    <t>Trackpos 91</t>
  </si>
  <si>
    <t>TP91</t>
  </si>
  <si>
    <t>Trackpos 92</t>
  </si>
  <si>
    <t>TP92</t>
  </si>
  <si>
    <t>Trackpos 93</t>
  </si>
  <si>
    <t>TP93</t>
  </si>
  <si>
    <t>Trackpos 94</t>
  </si>
  <si>
    <t>TP94</t>
  </si>
  <si>
    <t>Trackpos 95</t>
  </si>
  <si>
    <t>TP95</t>
  </si>
  <si>
    <t>Trackpos 96</t>
  </si>
  <si>
    <t>TP96</t>
  </si>
  <si>
    <t>Trackpos 97</t>
  </si>
  <si>
    <t>TP97</t>
  </si>
  <si>
    <t>Trackpos 98</t>
  </si>
  <si>
    <t>TP98</t>
  </si>
  <si>
    <t>Trackpos 99</t>
  </si>
  <si>
    <t>TP99</t>
  </si>
  <si>
    <t>Trackpos 100</t>
  </si>
  <si>
    <t>TP100</t>
  </si>
  <si>
    <t>Trackpos 101</t>
  </si>
  <si>
    <t>TP101</t>
  </si>
  <si>
    <t>Trackpos 102</t>
  </si>
  <si>
    <t>TP102</t>
  </si>
  <si>
    <t>Trackpos 103</t>
  </si>
  <si>
    <t>TP103</t>
  </si>
  <si>
    <t>Trackpos 104</t>
  </si>
  <si>
    <t>TP104</t>
  </si>
  <si>
    <t>Trackpos 105</t>
  </si>
  <si>
    <t>TP105</t>
  </si>
  <si>
    <t>Trackpos 106</t>
  </si>
  <si>
    <t>TP106</t>
  </si>
  <si>
    <t>Trackpos 107</t>
  </si>
  <si>
    <t>TP107</t>
  </si>
  <si>
    <t>Trackpos 108</t>
  </si>
  <si>
    <t>TP108</t>
  </si>
  <si>
    <t>Trackpos 109</t>
  </si>
  <si>
    <t>TP109</t>
  </si>
  <si>
    <t>Trackpos 110</t>
  </si>
  <si>
    <t>TP110</t>
  </si>
  <si>
    <t>Trackpos 111</t>
  </si>
  <si>
    <t>TP111</t>
  </si>
  <si>
    <t>Trackpos 112</t>
  </si>
  <si>
    <t>TP112</t>
  </si>
  <si>
    <t>Trackpos 113</t>
  </si>
  <si>
    <t>TP113</t>
  </si>
  <si>
    <t>Trackpos 114</t>
  </si>
  <si>
    <t>TP114</t>
  </si>
  <si>
    <t>Trackpos 115</t>
  </si>
  <si>
    <t>TP115</t>
  </si>
  <si>
    <t>Trackpos 116</t>
  </si>
  <si>
    <t>TP116</t>
  </si>
  <si>
    <t>Trackpos 117</t>
  </si>
  <si>
    <t>TP117</t>
  </si>
  <si>
    <t>Trackpos 118</t>
  </si>
  <si>
    <t>TP118</t>
  </si>
  <si>
    <t>Trackpos 119</t>
  </si>
  <si>
    <t>TP119</t>
  </si>
  <si>
    <t>Trackpos 120</t>
  </si>
  <si>
    <t>TP120</t>
  </si>
  <si>
    <t>Trackpos 121</t>
  </si>
  <si>
    <t>TP121</t>
  </si>
  <si>
    <t>Trackpos 122</t>
  </si>
  <si>
    <t>TP122</t>
  </si>
  <si>
    <t>Trackpos 123</t>
  </si>
  <si>
    <t>TP123</t>
  </si>
  <si>
    <t>Trackpos 124</t>
  </si>
  <si>
    <t>TP124</t>
  </si>
  <si>
    <t>Trackpos 125</t>
  </si>
  <si>
    <t>TP125</t>
  </si>
  <si>
    <t>Trackpos 126</t>
  </si>
  <si>
    <t>TP126</t>
  </si>
  <si>
    <t>Trackpos 127</t>
  </si>
  <si>
    <t>TP127</t>
  </si>
  <si>
    <t>Trackpos 128</t>
  </si>
  <si>
    <t>TP128</t>
  </si>
  <si>
    <t>Trackpos 129</t>
  </si>
  <si>
    <t>TP129</t>
  </si>
  <si>
    <t>Trackpos 130</t>
  </si>
  <si>
    <t>TP130</t>
  </si>
  <si>
    <t>Trackpos 131</t>
  </si>
  <si>
    <t>TP131</t>
  </si>
  <si>
    <t>Trackpos 132</t>
  </si>
  <si>
    <t>TP132</t>
  </si>
  <si>
    <t>Trackpos 133</t>
  </si>
  <si>
    <t>TP133</t>
  </si>
  <si>
    <t>Trackpos 134</t>
  </si>
  <si>
    <t>TP134</t>
  </si>
  <si>
    <t>Trackpos 135</t>
  </si>
  <si>
    <t>TP135</t>
  </si>
  <si>
    <t>Trackpos 136</t>
  </si>
  <si>
    <t>TP136</t>
  </si>
  <si>
    <t>Trackpos 137</t>
  </si>
  <si>
    <t>TP137</t>
  </si>
  <si>
    <t>Trackpos 138</t>
  </si>
  <si>
    <t>TP138</t>
  </si>
  <si>
    <t>Trackpos 139</t>
  </si>
  <si>
    <t>TP139</t>
  </si>
  <si>
    <t>Trackpos 140</t>
  </si>
  <si>
    <t>TP140</t>
  </si>
  <si>
    <t>Trackpos 141</t>
  </si>
  <si>
    <t>TP141</t>
  </si>
  <si>
    <t>black</t>
  </si>
  <si>
    <t>red</t>
  </si>
  <si>
    <t>Weiche 5 - Ausfahrt BH0</t>
  </si>
  <si>
    <t>blue</t>
  </si>
  <si>
    <t>ID</t>
  </si>
  <si>
    <t>origin point ID</t>
  </si>
  <si>
    <t>dest point ID</t>
  </si>
  <si>
    <t>Prohlis Gleisschleife / Ankunft Außengleis</t>
  </si>
  <si>
    <t>Kaditz Riegelplatz, Abf. Außengleis</t>
  </si>
  <si>
    <t>Weiche 206</t>
  </si>
  <si>
    <t>W26</t>
  </si>
  <si>
    <t>Weiche 27</t>
  </si>
  <si>
    <t>W27</t>
  </si>
  <si>
    <t>Weiche 28</t>
  </si>
  <si>
    <t>W28</t>
  </si>
  <si>
    <t>Weiche 29 / Harkortstr</t>
  </si>
  <si>
    <t>W29</t>
  </si>
  <si>
    <t>Weiche 30 /Harkort/Großenhainer</t>
  </si>
  <si>
    <t>W30</t>
  </si>
  <si>
    <t>Weiche 31 / Abzwei in Fritz-Reuter</t>
  </si>
  <si>
    <t>W31</t>
  </si>
  <si>
    <t>Weiche 32</t>
  </si>
  <si>
    <t>W32</t>
  </si>
  <si>
    <t>Weiche 33 / Bischofsweg</t>
  </si>
  <si>
    <t>W33</t>
  </si>
  <si>
    <t>Weiche 34 / Einf. Von Osten</t>
  </si>
  <si>
    <t>W34</t>
  </si>
  <si>
    <t>Weiche 35 / Einf. Von Westen</t>
  </si>
  <si>
    <t>Weiche 36</t>
  </si>
  <si>
    <t>W35</t>
  </si>
  <si>
    <t>W36</t>
  </si>
  <si>
    <t>Weiche 37</t>
  </si>
  <si>
    <t>W37</t>
  </si>
  <si>
    <t>Weiche 38</t>
  </si>
  <si>
    <t>W38</t>
  </si>
  <si>
    <t>Weiche 39</t>
  </si>
  <si>
    <t>W39</t>
  </si>
  <si>
    <t>Weiche 40 / Einf. Von SüdOst</t>
  </si>
  <si>
    <t>W40</t>
  </si>
  <si>
    <t>Weiche 41</t>
  </si>
  <si>
    <t>W41</t>
  </si>
  <si>
    <t>Weiche 42</t>
  </si>
  <si>
    <t>W42</t>
  </si>
  <si>
    <t>Weiche 43</t>
  </si>
  <si>
    <t>W43</t>
  </si>
  <si>
    <t>Weiche 44</t>
  </si>
  <si>
    <t>W44</t>
  </si>
  <si>
    <t>Weiche 45 / Abzw. BH0</t>
  </si>
  <si>
    <t>W45</t>
  </si>
  <si>
    <t>Weiche 46 / aus BH0</t>
  </si>
  <si>
    <t>W46</t>
  </si>
  <si>
    <t>Weiche 47</t>
  </si>
  <si>
    <t>W47</t>
  </si>
  <si>
    <t>Weiche 48</t>
  </si>
  <si>
    <t>W48</t>
  </si>
  <si>
    <t>Weiche 49 / Einf. Prohlis</t>
  </si>
  <si>
    <t>W49</t>
  </si>
  <si>
    <t>Trackpos 142</t>
  </si>
  <si>
    <t>TP142</t>
  </si>
  <si>
    <t>Trackpos 143</t>
  </si>
  <si>
    <t>TP143</t>
  </si>
  <si>
    <t>TP144</t>
  </si>
  <si>
    <t>TP145</t>
  </si>
  <si>
    <t>TP146</t>
  </si>
  <si>
    <t>TP147</t>
  </si>
  <si>
    <t>TP148</t>
  </si>
  <si>
    <t>TP149</t>
  </si>
  <si>
    <t>TP150</t>
  </si>
  <si>
    <t>TP151</t>
  </si>
  <si>
    <t>TP152</t>
  </si>
  <si>
    <t>TP153</t>
  </si>
  <si>
    <t>TP154</t>
  </si>
  <si>
    <t>TP155</t>
  </si>
  <si>
    <t>TP156</t>
  </si>
  <si>
    <t>TP157</t>
  </si>
  <si>
    <t>TP158</t>
  </si>
  <si>
    <t>TP159</t>
  </si>
  <si>
    <t>TP160</t>
  </si>
  <si>
    <t>TP161</t>
  </si>
  <si>
    <t>TP162</t>
  </si>
  <si>
    <t>TP163</t>
  </si>
  <si>
    <t>TP164</t>
  </si>
  <si>
    <t>TP165</t>
  </si>
  <si>
    <t>TP166</t>
  </si>
  <si>
    <t>TP167</t>
  </si>
  <si>
    <t>TP168</t>
  </si>
  <si>
    <t>TP169</t>
  </si>
  <si>
    <t>TP170</t>
  </si>
  <si>
    <t>TP171</t>
  </si>
  <si>
    <t>TP172</t>
  </si>
  <si>
    <t>TP173</t>
  </si>
  <si>
    <t>TP174</t>
  </si>
  <si>
    <t>TP175</t>
  </si>
  <si>
    <t>TP176</t>
  </si>
  <si>
    <t>TP177</t>
  </si>
  <si>
    <t>TP178</t>
  </si>
  <si>
    <t>TP179</t>
  </si>
  <si>
    <t>TP180</t>
  </si>
  <si>
    <t>TP181</t>
  </si>
  <si>
    <t>TP182</t>
  </si>
  <si>
    <t>TP183</t>
  </si>
  <si>
    <t>TP184</t>
  </si>
  <si>
    <t>TP185</t>
  </si>
  <si>
    <t>TP186</t>
  </si>
  <si>
    <t>TP187</t>
  </si>
  <si>
    <t>TP188</t>
  </si>
  <si>
    <t>TP189</t>
  </si>
  <si>
    <t>TP190</t>
  </si>
  <si>
    <t>TP191</t>
  </si>
  <si>
    <t>TP192</t>
  </si>
  <si>
    <t>TP193</t>
  </si>
  <si>
    <t>TP194</t>
  </si>
  <si>
    <t>TP195</t>
  </si>
  <si>
    <t>TP196</t>
  </si>
  <si>
    <t>TP197</t>
  </si>
  <si>
    <t>TP198</t>
  </si>
  <si>
    <t>TP199</t>
  </si>
  <si>
    <t>TP200</t>
  </si>
  <si>
    <t>TP202</t>
  </si>
  <si>
    <t>TP203</t>
  </si>
  <si>
    <t>TP204</t>
  </si>
  <si>
    <t>TP205</t>
  </si>
  <si>
    <t>TP206</t>
  </si>
  <si>
    <t>TP207</t>
  </si>
  <si>
    <t>TP208</t>
  </si>
  <si>
    <t>TP209</t>
  </si>
  <si>
    <t>TP210</t>
  </si>
  <si>
    <t>TP211</t>
  </si>
  <si>
    <t>TP212</t>
  </si>
  <si>
    <t>TP213</t>
  </si>
  <si>
    <t>TP214</t>
  </si>
  <si>
    <t>TP215</t>
  </si>
  <si>
    <t>TP216</t>
  </si>
  <si>
    <t>TP217</t>
  </si>
  <si>
    <t>TP218</t>
  </si>
  <si>
    <t>TP219</t>
  </si>
  <si>
    <t>TP220</t>
  </si>
  <si>
    <t>TP221</t>
  </si>
  <si>
    <t>TP222</t>
  </si>
  <si>
    <t>TP223</t>
  </si>
  <si>
    <t>TP224</t>
  </si>
  <si>
    <t>TP225</t>
  </si>
  <si>
    <t>TP226</t>
  </si>
  <si>
    <t>TP227</t>
  </si>
  <si>
    <t>TP228</t>
  </si>
  <si>
    <t>TP229</t>
  </si>
  <si>
    <t>TP230</t>
  </si>
  <si>
    <t>TP231</t>
  </si>
  <si>
    <t>TP232</t>
  </si>
  <si>
    <t>TP233</t>
  </si>
  <si>
    <t>TP234</t>
  </si>
  <si>
    <t>TP235</t>
  </si>
  <si>
    <t>TP236</t>
  </si>
  <si>
    <t>TP237</t>
  </si>
  <si>
    <t>TP238</t>
  </si>
  <si>
    <t>TP239</t>
  </si>
  <si>
    <t>TP240</t>
  </si>
  <si>
    <t>TP241</t>
  </si>
  <si>
    <t>TP242</t>
  </si>
  <si>
    <t>TP243</t>
  </si>
  <si>
    <t>TP244</t>
  </si>
  <si>
    <t>TP245</t>
  </si>
  <si>
    <t>TP246</t>
  </si>
  <si>
    <t>TP247</t>
  </si>
  <si>
    <t>TP248</t>
  </si>
  <si>
    <t>TP249</t>
  </si>
  <si>
    <t>TP250</t>
  </si>
  <si>
    <t>TP251</t>
  </si>
  <si>
    <t>TP252</t>
  </si>
  <si>
    <t>TP253</t>
  </si>
  <si>
    <t>TP254</t>
  </si>
  <si>
    <t>TP255</t>
  </si>
  <si>
    <t>TP256</t>
  </si>
  <si>
    <t>TP257</t>
  </si>
  <si>
    <t>TP258</t>
  </si>
  <si>
    <t>TP259</t>
  </si>
  <si>
    <t>TP260</t>
  </si>
  <si>
    <t>TP261</t>
  </si>
  <si>
    <t>TP262</t>
  </si>
  <si>
    <t>TP263</t>
  </si>
  <si>
    <t>TP264</t>
  </si>
  <si>
    <t>TP265</t>
  </si>
  <si>
    <t>TP266</t>
  </si>
  <si>
    <t>TP267</t>
  </si>
  <si>
    <t>TP268</t>
  </si>
  <si>
    <t>TP269</t>
  </si>
  <si>
    <t>TP270</t>
  </si>
  <si>
    <t>TP271</t>
  </si>
  <si>
    <t>TP272</t>
  </si>
  <si>
    <t>TP273</t>
  </si>
  <si>
    <t>TP274</t>
  </si>
  <si>
    <t>TP275</t>
  </si>
  <si>
    <t>TP276</t>
  </si>
  <si>
    <t>TP277</t>
  </si>
  <si>
    <t>TP278</t>
  </si>
  <si>
    <t>TP279</t>
  </si>
  <si>
    <t>TP280</t>
  </si>
  <si>
    <t>TP281</t>
  </si>
  <si>
    <t>TP282</t>
  </si>
  <si>
    <t>TP283</t>
  </si>
  <si>
    <t>TP284</t>
  </si>
  <si>
    <t>TP285</t>
  </si>
  <si>
    <t>TP286</t>
  </si>
  <si>
    <t>TP287</t>
  </si>
  <si>
    <t>TP288</t>
  </si>
  <si>
    <t>TP289</t>
  </si>
  <si>
    <t>TP290</t>
  </si>
  <si>
    <t>TP291</t>
  </si>
  <si>
    <t>TP292</t>
  </si>
  <si>
    <t>TP293</t>
  </si>
  <si>
    <t>TP294</t>
  </si>
  <si>
    <t>TP295</t>
  </si>
  <si>
    <t>TP296</t>
  </si>
  <si>
    <t>TP297</t>
  </si>
  <si>
    <t>Trackpos 297</t>
  </si>
  <si>
    <t>Trackpos 293</t>
  </si>
  <si>
    <t>Trackpos 294</t>
  </si>
  <si>
    <t>Trackpos 295</t>
  </si>
  <si>
    <t>Trackpos 296</t>
  </si>
  <si>
    <t>Trackpos 289</t>
  </si>
  <si>
    <t>Trackpos 290</t>
  </si>
  <si>
    <t>Trackpos 291</t>
  </si>
  <si>
    <t>Trackpos 292</t>
  </si>
  <si>
    <t>Trackpos 286</t>
  </si>
  <si>
    <t>Trackpos 287</t>
  </si>
  <si>
    <t>Trackpos 288</t>
  </si>
  <si>
    <t>Trackpos 283</t>
  </si>
  <si>
    <t>Trackpos 284</t>
  </si>
  <si>
    <t>Trackpos 285</t>
  </si>
  <si>
    <t>Trackpos 282</t>
  </si>
  <si>
    <t>Trackpos 281</t>
  </si>
  <si>
    <t>Trackpos 279</t>
  </si>
  <si>
    <t>Trackpos 280</t>
  </si>
  <si>
    <t>Trackpos 278</t>
  </si>
  <si>
    <t>Trackpos 277</t>
  </si>
  <si>
    <t>Trackpos 276</t>
  </si>
  <si>
    <t>Trackpos 267</t>
  </si>
  <si>
    <t>Trackpos 268</t>
  </si>
  <si>
    <t>Trackpos 269</t>
  </si>
  <si>
    <t>Trackpos 270</t>
  </si>
  <si>
    <t>Trackpos 271</t>
  </si>
  <si>
    <t>Trackpos 272</t>
  </si>
  <si>
    <t>Trackpos 273</t>
  </si>
  <si>
    <t>Trackpos 274</t>
  </si>
  <si>
    <t>Trackpos 275</t>
  </si>
  <si>
    <t>Trackpos 266</t>
  </si>
  <si>
    <t>Trackpos 261</t>
  </si>
  <si>
    <t>Trackpos 262</t>
  </si>
  <si>
    <t>Trackpos 263</t>
  </si>
  <si>
    <t>Trackpos 264</t>
  </si>
  <si>
    <t>Trackpos 265</t>
  </si>
  <si>
    <t>Trackpos 260</t>
  </si>
  <si>
    <t>Trackpos 256</t>
  </si>
  <si>
    <t>Trackpos 257</t>
  </si>
  <si>
    <t>Trackpos 258</t>
  </si>
  <si>
    <t>Trackpos 259</t>
  </si>
  <si>
    <t>Trackpos 255</t>
  </si>
  <si>
    <t>Trackpos 254</t>
  </si>
  <si>
    <t>Trackpos 253</t>
  </si>
  <si>
    <t>Trackpos 252</t>
  </si>
  <si>
    <t>Trackpos 248</t>
  </si>
  <si>
    <t>Trackpos 249</t>
  </si>
  <si>
    <t>Trackpos 250</t>
  </si>
  <si>
    <t>Trackpos 251</t>
  </si>
  <si>
    <t>Trackpos 247</t>
  </si>
  <si>
    <t>Trackpos 244</t>
  </si>
  <si>
    <t>Trackpos 245</t>
  </si>
  <si>
    <t>Trackpos 246</t>
  </si>
  <si>
    <t>Trackpos 243</t>
  </si>
  <si>
    <t>Trackpos 242</t>
  </si>
  <si>
    <t>Trackpos 241</t>
  </si>
  <si>
    <t>Trackpos 238</t>
  </si>
  <si>
    <t>Trackpos 239</t>
  </si>
  <si>
    <t>Trackpos 240</t>
  </si>
  <si>
    <t>Trackpos 237</t>
  </si>
  <si>
    <t>Trackpos 233</t>
  </si>
  <si>
    <t>Trackpos 234</t>
  </si>
  <si>
    <t>Trackpos 235</t>
  </si>
  <si>
    <t>Trackpos 236</t>
  </si>
  <si>
    <t>Trackpos 232</t>
  </si>
  <si>
    <t>Trackpos 225</t>
  </si>
  <si>
    <t>Trackpos 226</t>
  </si>
  <si>
    <t>Trackpos 227</t>
  </si>
  <si>
    <t>Trackpos 228</t>
  </si>
  <si>
    <t>Trackpos 229</t>
  </si>
  <si>
    <t>Trackpos 230</t>
  </si>
  <si>
    <t>Trackpos 231</t>
  </si>
  <si>
    <t>Trackpos 224</t>
  </si>
  <si>
    <t>Trackpos 220</t>
  </si>
  <si>
    <t>Trackpos 221</t>
  </si>
  <si>
    <t>Trackpos 222</t>
  </si>
  <si>
    <t>Trackpos 223</t>
  </si>
  <si>
    <t>Trackpos 219</t>
  </si>
  <si>
    <t>Trackpos 217</t>
  </si>
  <si>
    <t>Trackpos 218</t>
  </si>
  <si>
    <t>Trackpos 216</t>
  </si>
  <si>
    <t>Trackpos 215</t>
  </si>
  <si>
    <t>Trackpos 213</t>
  </si>
  <si>
    <t>Trackpos 214</t>
  </si>
  <si>
    <t>Trackpos 212</t>
  </si>
  <si>
    <t>Trackpos 211</t>
  </si>
  <si>
    <t>Trackpos 210</t>
  </si>
  <si>
    <t>Trackpos 208</t>
  </si>
  <si>
    <t>Trackpos 209</t>
  </si>
  <si>
    <t>Trackpos 207</t>
  </si>
  <si>
    <t>Trackpos 205</t>
  </si>
  <si>
    <t>Trackpos 206</t>
  </si>
  <si>
    <t>Trackpos 204</t>
  </si>
  <si>
    <t>Trackpos 202</t>
  </si>
  <si>
    <t>Trackpos 203</t>
  </si>
  <si>
    <t>Einspuriger Abschnitt 128-&gt;127-&gt;126</t>
  </si>
  <si>
    <t>Trackpos 200</t>
  </si>
  <si>
    <t>Trackpos 198</t>
  </si>
  <si>
    <t>Trackpos 199</t>
  </si>
  <si>
    <t>Trackpos 197</t>
  </si>
  <si>
    <t>Trackpos 195</t>
  </si>
  <si>
    <t>Trackpos 196</t>
  </si>
  <si>
    <t>Trackpos 194</t>
  </si>
  <si>
    <t>Trackpos 193</t>
  </si>
  <si>
    <t>Trackpos 192</t>
  </si>
  <si>
    <t>Trackpos 190</t>
  </si>
  <si>
    <t>Trackpos 191</t>
  </si>
  <si>
    <t>Trackpos 189</t>
  </si>
  <si>
    <t>Trackpos 186</t>
  </si>
  <si>
    <t>Trackpos 187</t>
  </si>
  <si>
    <t>Trackpos 188</t>
  </si>
  <si>
    <t>Trackpos 185</t>
  </si>
  <si>
    <t>Trackpos 182</t>
  </si>
  <si>
    <t>Trackpos 183</t>
  </si>
  <si>
    <t>Trackpos 184</t>
  </si>
  <si>
    <t>Trackpos 181</t>
  </si>
  <si>
    <t>Trackpos 179</t>
  </si>
  <si>
    <t>Trackpos 180</t>
  </si>
  <si>
    <t>Trackpos 178</t>
  </si>
  <si>
    <t>Trackpos 175</t>
  </si>
  <si>
    <t>Trackpos 176</t>
  </si>
  <si>
    <t>Trackpos 177</t>
  </si>
  <si>
    <t>Trackpos 174</t>
  </si>
  <si>
    <t>Trackpos 173</t>
  </si>
  <si>
    <t>Trackpos 172</t>
  </si>
  <si>
    <t>Trackpos 169</t>
  </si>
  <si>
    <t>Trackpos 170</t>
  </si>
  <si>
    <t>Trackpos 171</t>
  </si>
  <si>
    <t>Trackpos 168</t>
  </si>
  <si>
    <t>Trackpos 167</t>
  </si>
  <si>
    <t>Trackpos 166</t>
  </si>
  <si>
    <t>Trackpos 165</t>
  </si>
  <si>
    <t>Trackpos 164</t>
  </si>
  <si>
    <t>Trackpos 163</t>
  </si>
  <si>
    <t>Trackpos 162</t>
  </si>
  <si>
    <t>Trackpos 161</t>
  </si>
  <si>
    <t>Trackpos 155</t>
  </si>
  <si>
    <t>Trackpos 156</t>
  </si>
  <si>
    <t>Trackpos 157</t>
  </si>
  <si>
    <t>Trackpos 158</t>
  </si>
  <si>
    <t>Trackpos 159</t>
  </si>
  <si>
    <t>Trackpos 160</t>
  </si>
  <si>
    <t>Trackpos 154</t>
  </si>
  <si>
    <t>Trackpos 149</t>
  </si>
  <si>
    <t>Trackpos 150</t>
  </si>
  <si>
    <t>Trackpos 151</t>
  </si>
  <si>
    <t>Trackpos 152</t>
  </si>
  <si>
    <t>Trackpos 153</t>
  </si>
  <si>
    <t>Trackpos 148</t>
  </si>
  <si>
    <t>Trackpos 144</t>
  </si>
  <si>
    <t>Trackpos 145</t>
  </si>
  <si>
    <t>Trackpos 146</t>
  </si>
  <si>
    <t>Trackpos 147</t>
  </si>
  <si>
    <t>up to here: double tracked</t>
  </si>
  <si>
    <t>from here: double track (291-&gt;428-&gt;429-&gt;292 in between)</t>
  </si>
  <si>
    <t>X</t>
  </si>
  <si>
    <t>eingleisiger Abschnitt zwischen Alaunstraße und Görlitzer Straße</t>
  </si>
  <si>
    <t>428-431</t>
  </si>
  <si>
    <t>// Verknüpfung Ankunft und Abfahrt Außengleis</t>
  </si>
  <si>
    <t>// Innengleis</t>
  </si>
  <si>
    <t>TP298</t>
  </si>
  <si>
    <t>Ankunft Innengleis</t>
  </si>
  <si>
    <t>Trackpoint 299</t>
  </si>
  <si>
    <t>TP299</t>
  </si>
  <si>
    <t>Trackpoint 298</t>
  </si>
  <si>
    <t>Trackpoint 300</t>
  </si>
  <si>
    <t>TP300</t>
  </si>
  <si>
    <t>Abfahrt Innengleis</t>
  </si>
  <si>
    <t>Trackpoint 301</t>
  </si>
  <si>
    <t>TP301</t>
  </si>
  <si>
    <t>Trackpoint 302</t>
  </si>
  <si>
    <t>TP302</t>
  </si>
  <si>
    <t>Trackpoint 303</t>
  </si>
  <si>
    <t>TP303</t>
  </si>
  <si>
    <t>Trackpoint 304</t>
  </si>
  <si>
    <t>TP304</t>
  </si>
  <si>
    <t>zusätzliche Pfeile</t>
  </si>
  <si>
    <t>Außengleis</t>
  </si>
  <si>
    <t>Innengleis</t>
  </si>
  <si>
    <t>Weiche W1</t>
  </si>
  <si>
    <t>Weiche W49</t>
  </si>
  <si>
    <t>TP305</t>
  </si>
  <si>
    <t>TP306</t>
  </si>
  <si>
    <t>TP307</t>
  </si>
  <si>
    <t>TP308</t>
  </si>
  <si>
    <t>TP309</t>
  </si>
  <si>
    <t>TP310</t>
  </si>
  <si>
    <t>TP311</t>
  </si>
  <si>
    <t>TP312</t>
  </si>
  <si>
    <t>W50</t>
  </si>
  <si>
    <t>W50 / Einfahrt Kaditz</t>
  </si>
  <si>
    <t>TP313</t>
  </si>
  <si>
    <t>TP314</t>
  </si>
  <si>
    <t>Trackpoint 305</t>
  </si>
  <si>
    <t>Trackpoint 306</t>
  </si>
  <si>
    <t>Trackpoint 307</t>
  </si>
  <si>
    <t>Trackpoint 308</t>
  </si>
  <si>
    <t>Trackpoint 309</t>
  </si>
  <si>
    <t>Trackpoint 310</t>
  </si>
  <si>
    <t>Trackpoint 311</t>
  </si>
  <si>
    <t>Trackpoint 312</t>
  </si>
  <si>
    <t>Trackpoint 313</t>
  </si>
  <si>
    <t>Trackpoint 314</t>
  </si>
  <si>
    <t>Trackpoint 315</t>
  </si>
  <si>
    <t>Trackpoint 316</t>
  </si>
  <si>
    <t>Trackpoint 317</t>
  </si>
  <si>
    <t>Trackpoint 318</t>
  </si>
  <si>
    <t>Trackpoint 319</t>
  </si>
  <si>
    <t>Trackpoint 320</t>
  </si>
  <si>
    <t>Trackpoint 321</t>
  </si>
  <si>
    <t>Abfahrt Kaditz / Innengleis</t>
  </si>
  <si>
    <t>TP315</t>
  </si>
  <si>
    <t>TP316</t>
  </si>
  <si>
    <t>TP317</t>
  </si>
  <si>
    <t>TP318</t>
  </si>
  <si>
    <t>TP319</t>
  </si>
  <si>
    <t>TP320</t>
  </si>
  <si>
    <t>TP321</t>
  </si>
  <si>
    <t>Trackpoint 322</t>
  </si>
  <si>
    <t>TP322</t>
  </si>
  <si>
    <t>//Lösung Problem am Knoten 372</t>
  </si>
  <si>
    <t>Wg. Unterbrechung des Pfeils 51-&gt;52 mit der ID 51</t>
  </si>
  <si>
    <t>zusätzlich</t>
  </si>
  <si>
    <t>Trackpoint 323</t>
  </si>
  <si>
    <t>TP323</t>
  </si>
  <si>
    <t>// Lösung Problem am Knoten 60</t>
  </si>
  <si>
    <t>Wg. Unterbrechung des Pfeils 364-&gt;365 mit der ID 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</si>
</sst>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u/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3" fillId="0" borderId="0" xfId="0" applyFont="1" applyAlignment="1">
      <alignment vertical="center"/>
    </xf>
    <xf numFmtId="0" fontId="2" fillId="0" borderId="0" xfId="1"/>
    <xf numFmtId="0" fontId="1" fillId="0" borderId="0" xfId="0" applyFont="1"/>
    <xf numFmtId="0" fontId="1" fillId="0" borderId="0" xfId="0" applyFont="1" applyAlignment="1">
      <alignment vertical="center"/>
    </xf>
    <xf numFmtId="0" fontId="4" fillId="0" borderId="0" xfId="1" applyFont="1"/>
    <xf numFmtId="0" fontId="5" fillId="0" borderId="0" xfId="0" applyFont="1"/>
    <xf numFmtId="0" fontId="6" fillId="0" borderId="0" xfId="1" applyFont="1"/>
    <xf numFmtId="0" fontId="0" fillId="0" borderId="0" xfId="0" quotePrefix="1"/>
    <xf numFmtId="0" fontId="1" fillId="0" borderId="0" xfId="0" quotePrefix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openstreetmap.org/" TargetMode="External"/><Relationship Id="rId7" Type="http://schemas.openxmlformats.org/officeDocument/2006/relationships/printerSettings" Target="../printerSettings/printerSettings5.bin"/><Relationship Id="rId2" Type="http://schemas.openxmlformats.org/officeDocument/2006/relationships/hyperlink" Target="https://www.openstreetmap.org/" TargetMode="External"/><Relationship Id="rId1" Type="http://schemas.openxmlformats.org/officeDocument/2006/relationships/hyperlink" Target="https://www.openstreetmap.org/" TargetMode="External"/><Relationship Id="rId6" Type="http://schemas.openxmlformats.org/officeDocument/2006/relationships/hyperlink" Target="https://www.openstreetmap.org/" TargetMode="External"/><Relationship Id="rId5" Type="http://schemas.openxmlformats.org/officeDocument/2006/relationships/hyperlink" Target="https://www.openstreetmap.org/" TargetMode="External"/><Relationship Id="rId4" Type="http://schemas.openxmlformats.org/officeDocument/2006/relationships/hyperlink" Target="https://www.openstreetmap.org/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openstreetmap.org/" TargetMode="External"/><Relationship Id="rId18" Type="http://schemas.openxmlformats.org/officeDocument/2006/relationships/hyperlink" Target="https://www.openstreetmap.org/" TargetMode="External"/><Relationship Id="rId26" Type="http://schemas.openxmlformats.org/officeDocument/2006/relationships/hyperlink" Target="https://www.openstreetmap.org/" TargetMode="External"/><Relationship Id="rId39" Type="http://schemas.openxmlformats.org/officeDocument/2006/relationships/hyperlink" Target="https://www.openstreetmap.org/" TargetMode="External"/><Relationship Id="rId21" Type="http://schemas.openxmlformats.org/officeDocument/2006/relationships/hyperlink" Target="https://www.openstreetmap.org/" TargetMode="External"/><Relationship Id="rId34" Type="http://schemas.openxmlformats.org/officeDocument/2006/relationships/hyperlink" Target="https://www.openstreetmap.org/" TargetMode="External"/><Relationship Id="rId42" Type="http://schemas.openxmlformats.org/officeDocument/2006/relationships/hyperlink" Target="https://www.openstreetmap.org/" TargetMode="External"/><Relationship Id="rId47" Type="http://schemas.openxmlformats.org/officeDocument/2006/relationships/printerSettings" Target="../printerSettings/printerSettings1.bin"/><Relationship Id="rId7" Type="http://schemas.openxmlformats.org/officeDocument/2006/relationships/hyperlink" Target="https://www.openstreetmap.org/" TargetMode="External"/><Relationship Id="rId2" Type="http://schemas.openxmlformats.org/officeDocument/2006/relationships/hyperlink" Target="https://www.openstreetmap.org/" TargetMode="External"/><Relationship Id="rId16" Type="http://schemas.openxmlformats.org/officeDocument/2006/relationships/hyperlink" Target="https://www.openstreetmap.org/" TargetMode="External"/><Relationship Id="rId29" Type="http://schemas.openxmlformats.org/officeDocument/2006/relationships/hyperlink" Target="https://www.openstreetmap.org/" TargetMode="External"/><Relationship Id="rId1" Type="http://schemas.openxmlformats.org/officeDocument/2006/relationships/hyperlink" Target="https://www.openstreetmap.org/" TargetMode="External"/><Relationship Id="rId6" Type="http://schemas.openxmlformats.org/officeDocument/2006/relationships/hyperlink" Target="https://www.openstreetmap.org/" TargetMode="External"/><Relationship Id="rId11" Type="http://schemas.openxmlformats.org/officeDocument/2006/relationships/hyperlink" Target="https://www.openstreetmap.org/" TargetMode="External"/><Relationship Id="rId24" Type="http://schemas.openxmlformats.org/officeDocument/2006/relationships/hyperlink" Target="https://www.openstreetmap.org/" TargetMode="External"/><Relationship Id="rId32" Type="http://schemas.openxmlformats.org/officeDocument/2006/relationships/hyperlink" Target="https://www.openstreetmap.org/" TargetMode="External"/><Relationship Id="rId37" Type="http://schemas.openxmlformats.org/officeDocument/2006/relationships/hyperlink" Target="https://www.openstreetmap.org/" TargetMode="External"/><Relationship Id="rId40" Type="http://schemas.openxmlformats.org/officeDocument/2006/relationships/hyperlink" Target="https://www.openstreetmap.org/" TargetMode="External"/><Relationship Id="rId45" Type="http://schemas.openxmlformats.org/officeDocument/2006/relationships/hyperlink" Target="https://www.openstreetmap.org/" TargetMode="External"/><Relationship Id="rId5" Type="http://schemas.openxmlformats.org/officeDocument/2006/relationships/hyperlink" Target="https://www.openstreetmap.org/" TargetMode="External"/><Relationship Id="rId15" Type="http://schemas.openxmlformats.org/officeDocument/2006/relationships/hyperlink" Target="https://www.openstreetmap.org/" TargetMode="External"/><Relationship Id="rId23" Type="http://schemas.openxmlformats.org/officeDocument/2006/relationships/hyperlink" Target="https://www.openstreetmap.org/" TargetMode="External"/><Relationship Id="rId28" Type="http://schemas.openxmlformats.org/officeDocument/2006/relationships/hyperlink" Target="https://www.openstreetmap.org/" TargetMode="External"/><Relationship Id="rId36" Type="http://schemas.openxmlformats.org/officeDocument/2006/relationships/hyperlink" Target="https://www.openstreetmap.org/" TargetMode="External"/><Relationship Id="rId10" Type="http://schemas.openxmlformats.org/officeDocument/2006/relationships/hyperlink" Target="https://www.openstreetmap.org/" TargetMode="External"/><Relationship Id="rId19" Type="http://schemas.openxmlformats.org/officeDocument/2006/relationships/hyperlink" Target="https://www.openstreetmap.org/" TargetMode="External"/><Relationship Id="rId31" Type="http://schemas.openxmlformats.org/officeDocument/2006/relationships/hyperlink" Target="https://www.openstreetmap.org/" TargetMode="External"/><Relationship Id="rId44" Type="http://schemas.openxmlformats.org/officeDocument/2006/relationships/hyperlink" Target="https://www.openstreetmap.org/" TargetMode="External"/><Relationship Id="rId4" Type="http://schemas.openxmlformats.org/officeDocument/2006/relationships/hyperlink" Target="https://www.openstreetmap.org/" TargetMode="External"/><Relationship Id="rId9" Type="http://schemas.openxmlformats.org/officeDocument/2006/relationships/hyperlink" Target="https://www.openstreetmap.org/" TargetMode="External"/><Relationship Id="rId14" Type="http://schemas.openxmlformats.org/officeDocument/2006/relationships/hyperlink" Target="https://www.openstreetmap.org/" TargetMode="External"/><Relationship Id="rId22" Type="http://schemas.openxmlformats.org/officeDocument/2006/relationships/hyperlink" Target="https://www.openstreetmap.org/" TargetMode="External"/><Relationship Id="rId27" Type="http://schemas.openxmlformats.org/officeDocument/2006/relationships/hyperlink" Target="https://www.openstreetmap.org/" TargetMode="External"/><Relationship Id="rId30" Type="http://schemas.openxmlformats.org/officeDocument/2006/relationships/hyperlink" Target="https://www.openstreetmap.org/" TargetMode="External"/><Relationship Id="rId35" Type="http://schemas.openxmlformats.org/officeDocument/2006/relationships/hyperlink" Target="https://www.openstreetmap.org/" TargetMode="External"/><Relationship Id="rId43" Type="http://schemas.openxmlformats.org/officeDocument/2006/relationships/hyperlink" Target="https://www.openstreetmap.org/" TargetMode="External"/><Relationship Id="rId8" Type="http://schemas.openxmlformats.org/officeDocument/2006/relationships/hyperlink" Target="https://www.openstreetmap.org/" TargetMode="External"/><Relationship Id="rId3" Type="http://schemas.openxmlformats.org/officeDocument/2006/relationships/hyperlink" Target="https://www.openstreetmap.org/" TargetMode="External"/><Relationship Id="rId12" Type="http://schemas.openxmlformats.org/officeDocument/2006/relationships/hyperlink" Target="https://www.openstreetmap.org/" TargetMode="External"/><Relationship Id="rId17" Type="http://schemas.openxmlformats.org/officeDocument/2006/relationships/hyperlink" Target="https://www.openstreetmap.org/" TargetMode="External"/><Relationship Id="rId25" Type="http://schemas.openxmlformats.org/officeDocument/2006/relationships/hyperlink" Target="https://www.openstreetmap.org/" TargetMode="External"/><Relationship Id="rId33" Type="http://schemas.openxmlformats.org/officeDocument/2006/relationships/hyperlink" Target="https://www.openstreetmap.org/" TargetMode="External"/><Relationship Id="rId38" Type="http://schemas.openxmlformats.org/officeDocument/2006/relationships/hyperlink" Target="https://www.openstreetmap.org/" TargetMode="External"/><Relationship Id="rId46" Type="http://schemas.openxmlformats.org/officeDocument/2006/relationships/hyperlink" Target="https://www.openstreetmap.org/" TargetMode="External"/><Relationship Id="rId20" Type="http://schemas.openxmlformats.org/officeDocument/2006/relationships/hyperlink" Target="https://www.openstreetmap.org/" TargetMode="External"/><Relationship Id="rId41" Type="http://schemas.openxmlformats.org/officeDocument/2006/relationships/hyperlink" Target="https://www.openstreetmap.org/" TargetMode="Externa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openstreetmap.org/" TargetMode="External"/><Relationship Id="rId299" Type="http://schemas.openxmlformats.org/officeDocument/2006/relationships/hyperlink" Target="https://www.openstreetmap.org/" TargetMode="External"/><Relationship Id="rId21" Type="http://schemas.openxmlformats.org/officeDocument/2006/relationships/hyperlink" Target="https://www.openstreetmap.org/" TargetMode="External"/><Relationship Id="rId63" Type="http://schemas.openxmlformats.org/officeDocument/2006/relationships/hyperlink" Target="https://www.openstreetmap.org/" TargetMode="External"/><Relationship Id="rId159" Type="http://schemas.openxmlformats.org/officeDocument/2006/relationships/hyperlink" Target="https://www.openstreetmap.org/" TargetMode="External"/><Relationship Id="rId170" Type="http://schemas.openxmlformats.org/officeDocument/2006/relationships/hyperlink" Target="https://www.openstreetmap.org/" TargetMode="External"/><Relationship Id="rId226" Type="http://schemas.openxmlformats.org/officeDocument/2006/relationships/hyperlink" Target="https://www.openstreetmap.org/" TargetMode="External"/><Relationship Id="rId268" Type="http://schemas.openxmlformats.org/officeDocument/2006/relationships/hyperlink" Target="https://www.openstreetmap.org/" TargetMode="External"/><Relationship Id="rId32" Type="http://schemas.openxmlformats.org/officeDocument/2006/relationships/hyperlink" Target="https://www.openstreetmap.org/" TargetMode="External"/><Relationship Id="rId74" Type="http://schemas.openxmlformats.org/officeDocument/2006/relationships/hyperlink" Target="https://www.openstreetmap.org/" TargetMode="External"/><Relationship Id="rId128" Type="http://schemas.openxmlformats.org/officeDocument/2006/relationships/hyperlink" Target="https://www.openstreetmap.org/" TargetMode="External"/><Relationship Id="rId5" Type="http://schemas.openxmlformats.org/officeDocument/2006/relationships/hyperlink" Target="https://www.openstreetmap.org/" TargetMode="External"/><Relationship Id="rId181" Type="http://schemas.openxmlformats.org/officeDocument/2006/relationships/hyperlink" Target="https://www.openstreetmap.org/" TargetMode="External"/><Relationship Id="rId237" Type="http://schemas.openxmlformats.org/officeDocument/2006/relationships/hyperlink" Target="https://www.openstreetmap.org/" TargetMode="External"/><Relationship Id="rId279" Type="http://schemas.openxmlformats.org/officeDocument/2006/relationships/hyperlink" Target="https://www.openstreetmap.org/" TargetMode="External"/><Relationship Id="rId43" Type="http://schemas.openxmlformats.org/officeDocument/2006/relationships/hyperlink" Target="https://www.openstreetmap.org/" TargetMode="External"/><Relationship Id="rId139" Type="http://schemas.openxmlformats.org/officeDocument/2006/relationships/hyperlink" Target="https://www.openstreetmap.org/" TargetMode="External"/><Relationship Id="rId290" Type="http://schemas.openxmlformats.org/officeDocument/2006/relationships/hyperlink" Target="https://www.openstreetmap.org/" TargetMode="External"/><Relationship Id="rId304" Type="http://schemas.openxmlformats.org/officeDocument/2006/relationships/hyperlink" Target="https://www.openstreetmap.org/" TargetMode="External"/><Relationship Id="rId85" Type="http://schemas.openxmlformats.org/officeDocument/2006/relationships/hyperlink" Target="https://www.openstreetmap.org/" TargetMode="External"/><Relationship Id="rId150" Type="http://schemas.openxmlformats.org/officeDocument/2006/relationships/hyperlink" Target="https://www.openstreetmap.org/" TargetMode="External"/><Relationship Id="rId192" Type="http://schemas.openxmlformats.org/officeDocument/2006/relationships/hyperlink" Target="https://www.openstreetmap.org/" TargetMode="External"/><Relationship Id="rId206" Type="http://schemas.openxmlformats.org/officeDocument/2006/relationships/hyperlink" Target="https://www.openstreetmap.org/" TargetMode="External"/><Relationship Id="rId248" Type="http://schemas.openxmlformats.org/officeDocument/2006/relationships/hyperlink" Target="https://www.openstreetmap.org/" TargetMode="External"/><Relationship Id="rId12" Type="http://schemas.openxmlformats.org/officeDocument/2006/relationships/hyperlink" Target="https://www.openstreetmap.org/" TargetMode="External"/><Relationship Id="rId108" Type="http://schemas.openxmlformats.org/officeDocument/2006/relationships/hyperlink" Target="https://www.openstreetmap.org/" TargetMode="External"/><Relationship Id="rId315" Type="http://schemas.openxmlformats.org/officeDocument/2006/relationships/hyperlink" Target="https://www.openstreetmap.org/" TargetMode="External"/><Relationship Id="rId54" Type="http://schemas.openxmlformats.org/officeDocument/2006/relationships/hyperlink" Target="https://www.openstreetmap.org/" TargetMode="External"/><Relationship Id="rId96" Type="http://schemas.openxmlformats.org/officeDocument/2006/relationships/hyperlink" Target="https://www.openstreetmap.org/" TargetMode="External"/><Relationship Id="rId161" Type="http://schemas.openxmlformats.org/officeDocument/2006/relationships/hyperlink" Target="https://www.openstreetmap.org/" TargetMode="External"/><Relationship Id="rId217" Type="http://schemas.openxmlformats.org/officeDocument/2006/relationships/hyperlink" Target="https://www.openstreetmap.org/" TargetMode="External"/><Relationship Id="rId259" Type="http://schemas.openxmlformats.org/officeDocument/2006/relationships/hyperlink" Target="https://www.openstreetmap.org/" TargetMode="External"/><Relationship Id="rId23" Type="http://schemas.openxmlformats.org/officeDocument/2006/relationships/hyperlink" Target="https://www.openstreetmap.org/" TargetMode="External"/><Relationship Id="rId119" Type="http://schemas.openxmlformats.org/officeDocument/2006/relationships/hyperlink" Target="https://www.openstreetmap.org/" TargetMode="External"/><Relationship Id="rId270" Type="http://schemas.openxmlformats.org/officeDocument/2006/relationships/hyperlink" Target="https://www.openstreetmap.org/" TargetMode="External"/><Relationship Id="rId65" Type="http://schemas.openxmlformats.org/officeDocument/2006/relationships/hyperlink" Target="https://www.openstreetmap.org/" TargetMode="External"/><Relationship Id="rId130" Type="http://schemas.openxmlformats.org/officeDocument/2006/relationships/hyperlink" Target="https://www.openstreetmap.org/" TargetMode="External"/><Relationship Id="rId172" Type="http://schemas.openxmlformats.org/officeDocument/2006/relationships/hyperlink" Target="https://www.openstreetmap.org/" TargetMode="External"/><Relationship Id="rId228" Type="http://schemas.openxmlformats.org/officeDocument/2006/relationships/hyperlink" Target="https://www.openstreetmap.org/" TargetMode="External"/><Relationship Id="rId13" Type="http://schemas.openxmlformats.org/officeDocument/2006/relationships/hyperlink" Target="https://www.openstreetmap.org/" TargetMode="External"/><Relationship Id="rId109" Type="http://schemas.openxmlformats.org/officeDocument/2006/relationships/hyperlink" Target="https://www.openstreetmap.org/" TargetMode="External"/><Relationship Id="rId260" Type="http://schemas.openxmlformats.org/officeDocument/2006/relationships/hyperlink" Target="https://www.openstreetmap.org/" TargetMode="External"/><Relationship Id="rId281" Type="http://schemas.openxmlformats.org/officeDocument/2006/relationships/hyperlink" Target="https://www.openstreetmap.org/" TargetMode="External"/><Relationship Id="rId316" Type="http://schemas.openxmlformats.org/officeDocument/2006/relationships/hyperlink" Target="https://www.openstreetmap.org/" TargetMode="External"/><Relationship Id="rId34" Type="http://schemas.openxmlformats.org/officeDocument/2006/relationships/hyperlink" Target="https://www.openstreetmap.org/" TargetMode="External"/><Relationship Id="rId55" Type="http://schemas.openxmlformats.org/officeDocument/2006/relationships/hyperlink" Target="https://www.openstreetmap.org/" TargetMode="External"/><Relationship Id="rId76" Type="http://schemas.openxmlformats.org/officeDocument/2006/relationships/hyperlink" Target="https://www.openstreetmap.org/" TargetMode="External"/><Relationship Id="rId97" Type="http://schemas.openxmlformats.org/officeDocument/2006/relationships/hyperlink" Target="https://www.openstreetmap.org/" TargetMode="External"/><Relationship Id="rId120" Type="http://schemas.openxmlformats.org/officeDocument/2006/relationships/hyperlink" Target="https://www.openstreetmap.org/" TargetMode="External"/><Relationship Id="rId141" Type="http://schemas.openxmlformats.org/officeDocument/2006/relationships/hyperlink" Target="https://www.openstreetmap.org/" TargetMode="External"/><Relationship Id="rId7" Type="http://schemas.openxmlformats.org/officeDocument/2006/relationships/hyperlink" Target="https://www.openstreetmap.org/" TargetMode="External"/><Relationship Id="rId162" Type="http://schemas.openxmlformats.org/officeDocument/2006/relationships/hyperlink" Target="https://www.openstreetmap.org/" TargetMode="External"/><Relationship Id="rId183" Type="http://schemas.openxmlformats.org/officeDocument/2006/relationships/hyperlink" Target="https://www.openstreetmap.org/" TargetMode="External"/><Relationship Id="rId218" Type="http://schemas.openxmlformats.org/officeDocument/2006/relationships/hyperlink" Target="https://www.openstreetmap.org/" TargetMode="External"/><Relationship Id="rId239" Type="http://schemas.openxmlformats.org/officeDocument/2006/relationships/hyperlink" Target="https://www.openstreetmap.org/" TargetMode="External"/><Relationship Id="rId250" Type="http://schemas.openxmlformats.org/officeDocument/2006/relationships/hyperlink" Target="https://www.openstreetmap.org/" TargetMode="External"/><Relationship Id="rId271" Type="http://schemas.openxmlformats.org/officeDocument/2006/relationships/hyperlink" Target="https://www.openstreetmap.org/" TargetMode="External"/><Relationship Id="rId292" Type="http://schemas.openxmlformats.org/officeDocument/2006/relationships/hyperlink" Target="https://www.openstreetmap.org/" TargetMode="External"/><Relationship Id="rId306" Type="http://schemas.openxmlformats.org/officeDocument/2006/relationships/hyperlink" Target="https://www.openstreetmap.org/" TargetMode="External"/><Relationship Id="rId24" Type="http://schemas.openxmlformats.org/officeDocument/2006/relationships/hyperlink" Target="https://www.openstreetmap.org/" TargetMode="External"/><Relationship Id="rId45" Type="http://schemas.openxmlformats.org/officeDocument/2006/relationships/hyperlink" Target="https://www.openstreetmap.org/" TargetMode="External"/><Relationship Id="rId66" Type="http://schemas.openxmlformats.org/officeDocument/2006/relationships/hyperlink" Target="https://www.openstreetmap.org/" TargetMode="External"/><Relationship Id="rId87" Type="http://schemas.openxmlformats.org/officeDocument/2006/relationships/hyperlink" Target="https://www.openstreetmap.org/" TargetMode="External"/><Relationship Id="rId110" Type="http://schemas.openxmlformats.org/officeDocument/2006/relationships/hyperlink" Target="https://www.openstreetmap.org/" TargetMode="External"/><Relationship Id="rId131" Type="http://schemas.openxmlformats.org/officeDocument/2006/relationships/hyperlink" Target="https://www.openstreetmap.org/" TargetMode="External"/><Relationship Id="rId152" Type="http://schemas.openxmlformats.org/officeDocument/2006/relationships/hyperlink" Target="https://www.openstreetmap.org/" TargetMode="External"/><Relationship Id="rId173" Type="http://schemas.openxmlformats.org/officeDocument/2006/relationships/hyperlink" Target="https://www.openstreetmap.org/" TargetMode="External"/><Relationship Id="rId194" Type="http://schemas.openxmlformats.org/officeDocument/2006/relationships/hyperlink" Target="https://www.openstreetmap.org/" TargetMode="External"/><Relationship Id="rId208" Type="http://schemas.openxmlformats.org/officeDocument/2006/relationships/hyperlink" Target="https://www.openstreetmap.org/" TargetMode="External"/><Relationship Id="rId229" Type="http://schemas.openxmlformats.org/officeDocument/2006/relationships/hyperlink" Target="https://www.openstreetmap.org/" TargetMode="External"/><Relationship Id="rId240" Type="http://schemas.openxmlformats.org/officeDocument/2006/relationships/hyperlink" Target="https://www.openstreetmap.org/" TargetMode="External"/><Relationship Id="rId261" Type="http://schemas.openxmlformats.org/officeDocument/2006/relationships/hyperlink" Target="https://www.openstreetmap.org/" TargetMode="External"/><Relationship Id="rId14" Type="http://schemas.openxmlformats.org/officeDocument/2006/relationships/hyperlink" Target="https://www.openstreetmap.org/" TargetMode="External"/><Relationship Id="rId35" Type="http://schemas.openxmlformats.org/officeDocument/2006/relationships/hyperlink" Target="https://www.openstreetmap.org/" TargetMode="External"/><Relationship Id="rId56" Type="http://schemas.openxmlformats.org/officeDocument/2006/relationships/hyperlink" Target="https://www.openstreetmap.org/" TargetMode="External"/><Relationship Id="rId77" Type="http://schemas.openxmlformats.org/officeDocument/2006/relationships/hyperlink" Target="https://www.openstreetmap.org/" TargetMode="External"/><Relationship Id="rId100" Type="http://schemas.openxmlformats.org/officeDocument/2006/relationships/hyperlink" Target="https://www.openstreetmap.org/" TargetMode="External"/><Relationship Id="rId282" Type="http://schemas.openxmlformats.org/officeDocument/2006/relationships/hyperlink" Target="https://www.openstreetmap.org/" TargetMode="External"/><Relationship Id="rId317" Type="http://schemas.openxmlformats.org/officeDocument/2006/relationships/hyperlink" Target="https://www.openstreetmap.org/" TargetMode="External"/><Relationship Id="rId8" Type="http://schemas.openxmlformats.org/officeDocument/2006/relationships/hyperlink" Target="https://www.openstreetmap.org/" TargetMode="External"/><Relationship Id="rId98" Type="http://schemas.openxmlformats.org/officeDocument/2006/relationships/hyperlink" Target="https://www.openstreetmap.org/" TargetMode="External"/><Relationship Id="rId121" Type="http://schemas.openxmlformats.org/officeDocument/2006/relationships/hyperlink" Target="https://www.openstreetmap.org/" TargetMode="External"/><Relationship Id="rId142" Type="http://schemas.openxmlformats.org/officeDocument/2006/relationships/hyperlink" Target="https://www.openstreetmap.org/" TargetMode="External"/><Relationship Id="rId163" Type="http://schemas.openxmlformats.org/officeDocument/2006/relationships/hyperlink" Target="https://www.openstreetmap.org/" TargetMode="External"/><Relationship Id="rId184" Type="http://schemas.openxmlformats.org/officeDocument/2006/relationships/hyperlink" Target="https://www.openstreetmap.org/" TargetMode="External"/><Relationship Id="rId219" Type="http://schemas.openxmlformats.org/officeDocument/2006/relationships/hyperlink" Target="https://www.openstreetmap.org/" TargetMode="External"/><Relationship Id="rId230" Type="http://schemas.openxmlformats.org/officeDocument/2006/relationships/hyperlink" Target="https://www.openstreetmap.org/" TargetMode="External"/><Relationship Id="rId251" Type="http://schemas.openxmlformats.org/officeDocument/2006/relationships/hyperlink" Target="https://www.openstreetmap.org/" TargetMode="External"/><Relationship Id="rId25" Type="http://schemas.openxmlformats.org/officeDocument/2006/relationships/hyperlink" Target="https://www.openstreetmap.org/" TargetMode="External"/><Relationship Id="rId46" Type="http://schemas.openxmlformats.org/officeDocument/2006/relationships/hyperlink" Target="https://www.openstreetmap.org/" TargetMode="External"/><Relationship Id="rId67" Type="http://schemas.openxmlformats.org/officeDocument/2006/relationships/hyperlink" Target="https://www.openstreetmap.org/" TargetMode="External"/><Relationship Id="rId272" Type="http://schemas.openxmlformats.org/officeDocument/2006/relationships/hyperlink" Target="https://www.openstreetmap.org/" TargetMode="External"/><Relationship Id="rId293" Type="http://schemas.openxmlformats.org/officeDocument/2006/relationships/hyperlink" Target="https://www.openstreetmap.org/" TargetMode="External"/><Relationship Id="rId307" Type="http://schemas.openxmlformats.org/officeDocument/2006/relationships/hyperlink" Target="https://www.openstreetmap.org/" TargetMode="External"/><Relationship Id="rId88" Type="http://schemas.openxmlformats.org/officeDocument/2006/relationships/hyperlink" Target="https://www.openstreetmap.org/" TargetMode="External"/><Relationship Id="rId111" Type="http://schemas.openxmlformats.org/officeDocument/2006/relationships/hyperlink" Target="https://www.openstreetmap.org/" TargetMode="External"/><Relationship Id="rId132" Type="http://schemas.openxmlformats.org/officeDocument/2006/relationships/hyperlink" Target="https://www.openstreetmap.org/" TargetMode="External"/><Relationship Id="rId153" Type="http://schemas.openxmlformats.org/officeDocument/2006/relationships/hyperlink" Target="https://www.openstreetmap.org/" TargetMode="External"/><Relationship Id="rId174" Type="http://schemas.openxmlformats.org/officeDocument/2006/relationships/hyperlink" Target="https://www.openstreetmap.org/" TargetMode="External"/><Relationship Id="rId195" Type="http://schemas.openxmlformats.org/officeDocument/2006/relationships/hyperlink" Target="https://www.openstreetmap.org/" TargetMode="External"/><Relationship Id="rId209" Type="http://schemas.openxmlformats.org/officeDocument/2006/relationships/hyperlink" Target="https://www.openstreetmap.org/" TargetMode="External"/><Relationship Id="rId220" Type="http://schemas.openxmlformats.org/officeDocument/2006/relationships/hyperlink" Target="https://www.openstreetmap.org/" TargetMode="External"/><Relationship Id="rId241" Type="http://schemas.openxmlformats.org/officeDocument/2006/relationships/hyperlink" Target="https://www.openstreetmap.org/" TargetMode="External"/><Relationship Id="rId15" Type="http://schemas.openxmlformats.org/officeDocument/2006/relationships/hyperlink" Target="https://www.openstreetmap.org/" TargetMode="External"/><Relationship Id="rId36" Type="http://schemas.openxmlformats.org/officeDocument/2006/relationships/hyperlink" Target="https://www.openstreetmap.org/" TargetMode="External"/><Relationship Id="rId57" Type="http://schemas.openxmlformats.org/officeDocument/2006/relationships/hyperlink" Target="https://www.openstreetmap.org/" TargetMode="External"/><Relationship Id="rId262" Type="http://schemas.openxmlformats.org/officeDocument/2006/relationships/hyperlink" Target="https://www.openstreetmap.org/" TargetMode="External"/><Relationship Id="rId283" Type="http://schemas.openxmlformats.org/officeDocument/2006/relationships/hyperlink" Target="https://www.openstreetmap.org/" TargetMode="External"/><Relationship Id="rId318" Type="http://schemas.openxmlformats.org/officeDocument/2006/relationships/hyperlink" Target="https://www.openstreetmap.org/" TargetMode="External"/><Relationship Id="rId78" Type="http://schemas.openxmlformats.org/officeDocument/2006/relationships/hyperlink" Target="https://www.openstreetmap.org/" TargetMode="External"/><Relationship Id="rId99" Type="http://schemas.openxmlformats.org/officeDocument/2006/relationships/hyperlink" Target="https://www.openstreetmap.org/" TargetMode="External"/><Relationship Id="rId101" Type="http://schemas.openxmlformats.org/officeDocument/2006/relationships/hyperlink" Target="https://www.openstreetmap.org/" TargetMode="External"/><Relationship Id="rId122" Type="http://schemas.openxmlformats.org/officeDocument/2006/relationships/hyperlink" Target="https://www.openstreetmap.org/" TargetMode="External"/><Relationship Id="rId143" Type="http://schemas.openxmlformats.org/officeDocument/2006/relationships/hyperlink" Target="https://www.openstreetmap.org/" TargetMode="External"/><Relationship Id="rId164" Type="http://schemas.openxmlformats.org/officeDocument/2006/relationships/hyperlink" Target="https://www.openstreetmap.org/" TargetMode="External"/><Relationship Id="rId185" Type="http://schemas.openxmlformats.org/officeDocument/2006/relationships/hyperlink" Target="https://www.openstreetmap.org/" TargetMode="External"/><Relationship Id="rId9" Type="http://schemas.openxmlformats.org/officeDocument/2006/relationships/hyperlink" Target="https://www.openstreetmap.org/" TargetMode="External"/><Relationship Id="rId210" Type="http://schemas.openxmlformats.org/officeDocument/2006/relationships/hyperlink" Target="https://www.openstreetmap.org/" TargetMode="External"/><Relationship Id="rId26" Type="http://schemas.openxmlformats.org/officeDocument/2006/relationships/hyperlink" Target="https://www.openstreetmap.org/" TargetMode="External"/><Relationship Id="rId231" Type="http://schemas.openxmlformats.org/officeDocument/2006/relationships/hyperlink" Target="https://www.openstreetmap.org/" TargetMode="External"/><Relationship Id="rId252" Type="http://schemas.openxmlformats.org/officeDocument/2006/relationships/hyperlink" Target="https://www.openstreetmap.org/" TargetMode="External"/><Relationship Id="rId273" Type="http://schemas.openxmlformats.org/officeDocument/2006/relationships/hyperlink" Target="https://www.openstreetmap.org/" TargetMode="External"/><Relationship Id="rId294" Type="http://schemas.openxmlformats.org/officeDocument/2006/relationships/hyperlink" Target="https://www.openstreetmap.org/" TargetMode="External"/><Relationship Id="rId308" Type="http://schemas.openxmlformats.org/officeDocument/2006/relationships/hyperlink" Target="https://www.openstreetmap.org/" TargetMode="External"/><Relationship Id="rId47" Type="http://schemas.openxmlformats.org/officeDocument/2006/relationships/hyperlink" Target="https://www.openstreetmap.org/" TargetMode="External"/><Relationship Id="rId68" Type="http://schemas.openxmlformats.org/officeDocument/2006/relationships/hyperlink" Target="https://www.openstreetmap.org/" TargetMode="External"/><Relationship Id="rId89" Type="http://schemas.openxmlformats.org/officeDocument/2006/relationships/hyperlink" Target="https://www.openstreetmap.org/" TargetMode="External"/><Relationship Id="rId112" Type="http://schemas.openxmlformats.org/officeDocument/2006/relationships/hyperlink" Target="https://www.openstreetmap.org/" TargetMode="External"/><Relationship Id="rId133" Type="http://schemas.openxmlformats.org/officeDocument/2006/relationships/hyperlink" Target="https://www.openstreetmap.org/" TargetMode="External"/><Relationship Id="rId154" Type="http://schemas.openxmlformats.org/officeDocument/2006/relationships/hyperlink" Target="https://www.openstreetmap.org/" TargetMode="External"/><Relationship Id="rId175" Type="http://schemas.openxmlformats.org/officeDocument/2006/relationships/hyperlink" Target="https://www.openstreetmap.org/" TargetMode="External"/><Relationship Id="rId196" Type="http://schemas.openxmlformats.org/officeDocument/2006/relationships/hyperlink" Target="https://www.openstreetmap.org/" TargetMode="External"/><Relationship Id="rId200" Type="http://schemas.openxmlformats.org/officeDocument/2006/relationships/hyperlink" Target="https://www.openstreetmap.org/" TargetMode="External"/><Relationship Id="rId16" Type="http://schemas.openxmlformats.org/officeDocument/2006/relationships/hyperlink" Target="https://www.openstreetmap.org/" TargetMode="External"/><Relationship Id="rId221" Type="http://schemas.openxmlformats.org/officeDocument/2006/relationships/hyperlink" Target="https://www.openstreetmap.org/" TargetMode="External"/><Relationship Id="rId242" Type="http://schemas.openxmlformats.org/officeDocument/2006/relationships/hyperlink" Target="https://www.openstreetmap.org/" TargetMode="External"/><Relationship Id="rId263" Type="http://schemas.openxmlformats.org/officeDocument/2006/relationships/hyperlink" Target="https://www.openstreetmap.org/" TargetMode="External"/><Relationship Id="rId284" Type="http://schemas.openxmlformats.org/officeDocument/2006/relationships/hyperlink" Target="https://www.openstreetmap.org/" TargetMode="External"/><Relationship Id="rId319" Type="http://schemas.openxmlformats.org/officeDocument/2006/relationships/printerSettings" Target="../printerSettings/printerSettings2.bin"/><Relationship Id="rId37" Type="http://schemas.openxmlformats.org/officeDocument/2006/relationships/hyperlink" Target="https://www.openstreetmap.org/" TargetMode="External"/><Relationship Id="rId58" Type="http://schemas.openxmlformats.org/officeDocument/2006/relationships/hyperlink" Target="https://www.openstreetmap.org/" TargetMode="External"/><Relationship Id="rId79" Type="http://schemas.openxmlformats.org/officeDocument/2006/relationships/hyperlink" Target="https://www.openstreetmap.org/" TargetMode="External"/><Relationship Id="rId102" Type="http://schemas.openxmlformats.org/officeDocument/2006/relationships/hyperlink" Target="https://www.openstreetmap.org/" TargetMode="External"/><Relationship Id="rId123" Type="http://schemas.openxmlformats.org/officeDocument/2006/relationships/hyperlink" Target="https://www.openstreetmap.org/" TargetMode="External"/><Relationship Id="rId144" Type="http://schemas.openxmlformats.org/officeDocument/2006/relationships/hyperlink" Target="https://www.openstreetmap.org/" TargetMode="External"/><Relationship Id="rId90" Type="http://schemas.openxmlformats.org/officeDocument/2006/relationships/hyperlink" Target="https://www.openstreetmap.org/" TargetMode="External"/><Relationship Id="rId165" Type="http://schemas.openxmlformats.org/officeDocument/2006/relationships/hyperlink" Target="https://www.openstreetmap.org/" TargetMode="External"/><Relationship Id="rId186" Type="http://schemas.openxmlformats.org/officeDocument/2006/relationships/hyperlink" Target="https://www.openstreetmap.org/" TargetMode="External"/><Relationship Id="rId211" Type="http://schemas.openxmlformats.org/officeDocument/2006/relationships/hyperlink" Target="https://www.openstreetmap.org/" TargetMode="External"/><Relationship Id="rId232" Type="http://schemas.openxmlformats.org/officeDocument/2006/relationships/hyperlink" Target="https://www.openstreetmap.org/" TargetMode="External"/><Relationship Id="rId253" Type="http://schemas.openxmlformats.org/officeDocument/2006/relationships/hyperlink" Target="https://www.openstreetmap.org/" TargetMode="External"/><Relationship Id="rId274" Type="http://schemas.openxmlformats.org/officeDocument/2006/relationships/hyperlink" Target="https://www.openstreetmap.org/" TargetMode="External"/><Relationship Id="rId295" Type="http://schemas.openxmlformats.org/officeDocument/2006/relationships/hyperlink" Target="https://www.openstreetmap.org/" TargetMode="External"/><Relationship Id="rId309" Type="http://schemas.openxmlformats.org/officeDocument/2006/relationships/hyperlink" Target="https://www.openstreetmap.org/" TargetMode="External"/><Relationship Id="rId27" Type="http://schemas.openxmlformats.org/officeDocument/2006/relationships/hyperlink" Target="https://www.openstreetmap.org/" TargetMode="External"/><Relationship Id="rId48" Type="http://schemas.openxmlformats.org/officeDocument/2006/relationships/hyperlink" Target="https://www.openstreetmap.org/" TargetMode="External"/><Relationship Id="rId69" Type="http://schemas.openxmlformats.org/officeDocument/2006/relationships/hyperlink" Target="https://www.openstreetmap.org/" TargetMode="External"/><Relationship Id="rId113" Type="http://schemas.openxmlformats.org/officeDocument/2006/relationships/hyperlink" Target="https://www.openstreetmap.org/" TargetMode="External"/><Relationship Id="rId134" Type="http://schemas.openxmlformats.org/officeDocument/2006/relationships/hyperlink" Target="https://www.openstreetmap.org/" TargetMode="External"/><Relationship Id="rId80" Type="http://schemas.openxmlformats.org/officeDocument/2006/relationships/hyperlink" Target="https://www.openstreetmap.org/" TargetMode="External"/><Relationship Id="rId155" Type="http://schemas.openxmlformats.org/officeDocument/2006/relationships/hyperlink" Target="https://www.openstreetmap.org/" TargetMode="External"/><Relationship Id="rId176" Type="http://schemas.openxmlformats.org/officeDocument/2006/relationships/hyperlink" Target="https://www.openstreetmap.org/" TargetMode="External"/><Relationship Id="rId197" Type="http://schemas.openxmlformats.org/officeDocument/2006/relationships/hyperlink" Target="https://www.openstreetmap.org/" TargetMode="External"/><Relationship Id="rId201" Type="http://schemas.openxmlformats.org/officeDocument/2006/relationships/hyperlink" Target="https://www.openstreetmap.org/" TargetMode="External"/><Relationship Id="rId222" Type="http://schemas.openxmlformats.org/officeDocument/2006/relationships/hyperlink" Target="https://www.openstreetmap.org/" TargetMode="External"/><Relationship Id="rId243" Type="http://schemas.openxmlformats.org/officeDocument/2006/relationships/hyperlink" Target="https://www.openstreetmap.org/" TargetMode="External"/><Relationship Id="rId264" Type="http://schemas.openxmlformats.org/officeDocument/2006/relationships/hyperlink" Target="https://www.openstreetmap.org/" TargetMode="External"/><Relationship Id="rId285" Type="http://schemas.openxmlformats.org/officeDocument/2006/relationships/hyperlink" Target="https://www.openstreetmap.org/" TargetMode="External"/><Relationship Id="rId17" Type="http://schemas.openxmlformats.org/officeDocument/2006/relationships/hyperlink" Target="https://www.openstreetmap.org/" TargetMode="External"/><Relationship Id="rId38" Type="http://schemas.openxmlformats.org/officeDocument/2006/relationships/hyperlink" Target="https://www.openstreetmap.org/" TargetMode="External"/><Relationship Id="rId59" Type="http://schemas.openxmlformats.org/officeDocument/2006/relationships/hyperlink" Target="https://www.openstreetmap.org/" TargetMode="External"/><Relationship Id="rId103" Type="http://schemas.openxmlformats.org/officeDocument/2006/relationships/hyperlink" Target="https://www.openstreetmap.org/" TargetMode="External"/><Relationship Id="rId124" Type="http://schemas.openxmlformats.org/officeDocument/2006/relationships/hyperlink" Target="https://www.openstreetmap.org/" TargetMode="External"/><Relationship Id="rId310" Type="http://schemas.openxmlformats.org/officeDocument/2006/relationships/hyperlink" Target="https://www.openstreetmap.org/" TargetMode="External"/><Relationship Id="rId70" Type="http://schemas.openxmlformats.org/officeDocument/2006/relationships/hyperlink" Target="https://www.openstreetmap.org/" TargetMode="External"/><Relationship Id="rId91" Type="http://schemas.openxmlformats.org/officeDocument/2006/relationships/hyperlink" Target="https://www.openstreetmap.org/" TargetMode="External"/><Relationship Id="rId145" Type="http://schemas.openxmlformats.org/officeDocument/2006/relationships/hyperlink" Target="https://www.openstreetmap.org/" TargetMode="External"/><Relationship Id="rId166" Type="http://schemas.openxmlformats.org/officeDocument/2006/relationships/hyperlink" Target="https://www.openstreetmap.org/" TargetMode="External"/><Relationship Id="rId187" Type="http://schemas.openxmlformats.org/officeDocument/2006/relationships/hyperlink" Target="https://www.openstreetmap.org/" TargetMode="External"/><Relationship Id="rId1" Type="http://schemas.openxmlformats.org/officeDocument/2006/relationships/hyperlink" Target="https://www.openstreetmap.org/" TargetMode="External"/><Relationship Id="rId212" Type="http://schemas.openxmlformats.org/officeDocument/2006/relationships/hyperlink" Target="https://www.openstreetmap.org/" TargetMode="External"/><Relationship Id="rId233" Type="http://schemas.openxmlformats.org/officeDocument/2006/relationships/hyperlink" Target="https://www.openstreetmap.org/" TargetMode="External"/><Relationship Id="rId254" Type="http://schemas.openxmlformats.org/officeDocument/2006/relationships/hyperlink" Target="https://www.openstreetmap.org/" TargetMode="External"/><Relationship Id="rId28" Type="http://schemas.openxmlformats.org/officeDocument/2006/relationships/hyperlink" Target="https://www.openstreetmap.org/" TargetMode="External"/><Relationship Id="rId49" Type="http://schemas.openxmlformats.org/officeDocument/2006/relationships/hyperlink" Target="https://www.openstreetmap.org/" TargetMode="External"/><Relationship Id="rId114" Type="http://schemas.openxmlformats.org/officeDocument/2006/relationships/hyperlink" Target="https://www.openstreetmap.org/" TargetMode="External"/><Relationship Id="rId275" Type="http://schemas.openxmlformats.org/officeDocument/2006/relationships/hyperlink" Target="https://www.openstreetmap.org/" TargetMode="External"/><Relationship Id="rId296" Type="http://schemas.openxmlformats.org/officeDocument/2006/relationships/hyperlink" Target="https://www.openstreetmap.org/" TargetMode="External"/><Relationship Id="rId300" Type="http://schemas.openxmlformats.org/officeDocument/2006/relationships/hyperlink" Target="https://www.openstreetmap.org/" TargetMode="External"/><Relationship Id="rId60" Type="http://schemas.openxmlformats.org/officeDocument/2006/relationships/hyperlink" Target="https://www.openstreetmap.org/" TargetMode="External"/><Relationship Id="rId81" Type="http://schemas.openxmlformats.org/officeDocument/2006/relationships/hyperlink" Target="https://www.openstreetmap.org/" TargetMode="External"/><Relationship Id="rId135" Type="http://schemas.openxmlformats.org/officeDocument/2006/relationships/hyperlink" Target="https://www.openstreetmap.org/" TargetMode="External"/><Relationship Id="rId156" Type="http://schemas.openxmlformats.org/officeDocument/2006/relationships/hyperlink" Target="https://www.openstreetmap.org/" TargetMode="External"/><Relationship Id="rId177" Type="http://schemas.openxmlformats.org/officeDocument/2006/relationships/hyperlink" Target="https://www.openstreetmap.org/" TargetMode="External"/><Relationship Id="rId198" Type="http://schemas.openxmlformats.org/officeDocument/2006/relationships/hyperlink" Target="https://www.openstreetmap.org/" TargetMode="External"/><Relationship Id="rId202" Type="http://schemas.openxmlformats.org/officeDocument/2006/relationships/hyperlink" Target="https://www.openstreetmap.org/" TargetMode="External"/><Relationship Id="rId223" Type="http://schemas.openxmlformats.org/officeDocument/2006/relationships/hyperlink" Target="https://www.openstreetmap.org/" TargetMode="External"/><Relationship Id="rId244" Type="http://schemas.openxmlformats.org/officeDocument/2006/relationships/hyperlink" Target="https://www.openstreetmap.org/" TargetMode="External"/><Relationship Id="rId18" Type="http://schemas.openxmlformats.org/officeDocument/2006/relationships/hyperlink" Target="https://www.openstreetmap.org/" TargetMode="External"/><Relationship Id="rId39" Type="http://schemas.openxmlformats.org/officeDocument/2006/relationships/hyperlink" Target="https://www.openstreetmap.org/" TargetMode="External"/><Relationship Id="rId265" Type="http://schemas.openxmlformats.org/officeDocument/2006/relationships/hyperlink" Target="https://www.openstreetmap.org/" TargetMode="External"/><Relationship Id="rId286" Type="http://schemas.openxmlformats.org/officeDocument/2006/relationships/hyperlink" Target="https://www.openstreetmap.org/" TargetMode="External"/><Relationship Id="rId50" Type="http://schemas.openxmlformats.org/officeDocument/2006/relationships/hyperlink" Target="https://www.openstreetmap.org/" TargetMode="External"/><Relationship Id="rId104" Type="http://schemas.openxmlformats.org/officeDocument/2006/relationships/hyperlink" Target="https://www.openstreetmap.org/" TargetMode="External"/><Relationship Id="rId125" Type="http://schemas.openxmlformats.org/officeDocument/2006/relationships/hyperlink" Target="https://www.openstreetmap.org/" TargetMode="External"/><Relationship Id="rId146" Type="http://schemas.openxmlformats.org/officeDocument/2006/relationships/hyperlink" Target="https://www.openstreetmap.org/" TargetMode="External"/><Relationship Id="rId167" Type="http://schemas.openxmlformats.org/officeDocument/2006/relationships/hyperlink" Target="https://www.openstreetmap.org/" TargetMode="External"/><Relationship Id="rId188" Type="http://schemas.openxmlformats.org/officeDocument/2006/relationships/hyperlink" Target="https://www.openstreetmap.org/" TargetMode="External"/><Relationship Id="rId311" Type="http://schemas.openxmlformats.org/officeDocument/2006/relationships/hyperlink" Target="https://www.openstreetmap.org/" TargetMode="External"/><Relationship Id="rId71" Type="http://schemas.openxmlformats.org/officeDocument/2006/relationships/hyperlink" Target="https://www.openstreetmap.org/" TargetMode="External"/><Relationship Id="rId92" Type="http://schemas.openxmlformats.org/officeDocument/2006/relationships/hyperlink" Target="https://www.openstreetmap.org/" TargetMode="External"/><Relationship Id="rId213" Type="http://schemas.openxmlformats.org/officeDocument/2006/relationships/hyperlink" Target="https://www.openstreetmap.org/" TargetMode="External"/><Relationship Id="rId234" Type="http://schemas.openxmlformats.org/officeDocument/2006/relationships/hyperlink" Target="https://www.openstreetmap.org/" TargetMode="External"/><Relationship Id="rId2" Type="http://schemas.openxmlformats.org/officeDocument/2006/relationships/hyperlink" Target="https://www.openstreetmap.org/" TargetMode="External"/><Relationship Id="rId29" Type="http://schemas.openxmlformats.org/officeDocument/2006/relationships/hyperlink" Target="https://www.openstreetmap.org/" TargetMode="External"/><Relationship Id="rId255" Type="http://schemas.openxmlformats.org/officeDocument/2006/relationships/hyperlink" Target="https://www.openstreetmap.org/" TargetMode="External"/><Relationship Id="rId276" Type="http://schemas.openxmlformats.org/officeDocument/2006/relationships/hyperlink" Target="https://www.openstreetmap.org/" TargetMode="External"/><Relationship Id="rId297" Type="http://schemas.openxmlformats.org/officeDocument/2006/relationships/hyperlink" Target="https://www.openstreetmap.org/" TargetMode="External"/><Relationship Id="rId40" Type="http://schemas.openxmlformats.org/officeDocument/2006/relationships/hyperlink" Target="https://www.openstreetmap.org/" TargetMode="External"/><Relationship Id="rId115" Type="http://schemas.openxmlformats.org/officeDocument/2006/relationships/hyperlink" Target="https://www.openstreetmap.org/" TargetMode="External"/><Relationship Id="rId136" Type="http://schemas.openxmlformats.org/officeDocument/2006/relationships/hyperlink" Target="https://www.openstreetmap.org/" TargetMode="External"/><Relationship Id="rId157" Type="http://schemas.openxmlformats.org/officeDocument/2006/relationships/hyperlink" Target="https://www.openstreetmap.org/" TargetMode="External"/><Relationship Id="rId178" Type="http://schemas.openxmlformats.org/officeDocument/2006/relationships/hyperlink" Target="https://www.openstreetmap.org/" TargetMode="External"/><Relationship Id="rId301" Type="http://schemas.openxmlformats.org/officeDocument/2006/relationships/hyperlink" Target="https://www.openstreetmap.org/" TargetMode="External"/><Relationship Id="rId61" Type="http://schemas.openxmlformats.org/officeDocument/2006/relationships/hyperlink" Target="https://www.openstreetmap.org/" TargetMode="External"/><Relationship Id="rId82" Type="http://schemas.openxmlformats.org/officeDocument/2006/relationships/hyperlink" Target="https://www.openstreetmap.org/" TargetMode="External"/><Relationship Id="rId199" Type="http://schemas.openxmlformats.org/officeDocument/2006/relationships/hyperlink" Target="https://www.openstreetmap.org/" TargetMode="External"/><Relationship Id="rId203" Type="http://schemas.openxmlformats.org/officeDocument/2006/relationships/hyperlink" Target="https://www.openstreetmap.org/" TargetMode="External"/><Relationship Id="rId19" Type="http://schemas.openxmlformats.org/officeDocument/2006/relationships/hyperlink" Target="https://www.openstreetmap.org/" TargetMode="External"/><Relationship Id="rId224" Type="http://schemas.openxmlformats.org/officeDocument/2006/relationships/hyperlink" Target="https://www.openstreetmap.org/" TargetMode="External"/><Relationship Id="rId245" Type="http://schemas.openxmlformats.org/officeDocument/2006/relationships/hyperlink" Target="https://www.openstreetmap.org/" TargetMode="External"/><Relationship Id="rId266" Type="http://schemas.openxmlformats.org/officeDocument/2006/relationships/hyperlink" Target="https://www.openstreetmap.org/" TargetMode="External"/><Relationship Id="rId287" Type="http://schemas.openxmlformats.org/officeDocument/2006/relationships/hyperlink" Target="https://www.openstreetmap.org/" TargetMode="External"/><Relationship Id="rId30" Type="http://schemas.openxmlformats.org/officeDocument/2006/relationships/hyperlink" Target="https://www.openstreetmap.org/" TargetMode="External"/><Relationship Id="rId105" Type="http://schemas.openxmlformats.org/officeDocument/2006/relationships/hyperlink" Target="https://www.openstreetmap.org/" TargetMode="External"/><Relationship Id="rId126" Type="http://schemas.openxmlformats.org/officeDocument/2006/relationships/hyperlink" Target="https://www.openstreetmap.org/" TargetMode="External"/><Relationship Id="rId147" Type="http://schemas.openxmlformats.org/officeDocument/2006/relationships/hyperlink" Target="https://www.openstreetmap.org/" TargetMode="External"/><Relationship Id="rId168" Type="http://schemas.openxmlformats.org/officeDocument/2006/relationships/hyperlink" Target="https://www.openstreetmap.org/" TargetMode="External"/><Relationship Id="rId312" Type="http://schemas.openxmlformats.org/officeDocument/2006/relationships/hyperlink" Target="https://www.openstreetmap.org/" TargetMode="External"/><Relationship Id="rId51" Type="http://schemas.openxmlformats.org/officeDocument/2006/relationships/hyperlink" Target="https://www.openstreetmap.org/" TargetMode="External"/><Relationship Id="rId72" Type="http://schemas.openxmlformats.org/officeDocument/2006/relationships/hyperlink" Target="https://www.openstreetmap.org/" TargetMode="External"/><Relationship Id="rId93" Type="http://schemas.openxmlformats.org/officeDocument/2006/relationships/hyperlink" Target="https://www.openstreetmap.org/" TargetMode="External"/><Relationship Id="rId189" Type="http://schemas.openxmlformats.org/officeDocument/2006/relationships/hyperlink" Target="https://www.openstreetmap.org/" TargetMode="External"/><Relationship Id="rId3" Type="http://schemas.openxmlformats.org/officeDocument/2006/relationships/hyperlink" Target="https://www.openstreetmap.org/" TargetMode="External"/><Relationship Id="rId214" Type="http://schemas.openxmlformats.org/officeDocument/2006/relationships/hyperlink" Target="https://www.openstreetmap.org/" TargetMode="External"/><Relationship Id="rId235" Type="http://schemas.openxmlformats.org/officeDocument/2006/relationships/hyperlink" Target="https://www.openstreetmap.org/" TargetMode="External"/><Relationship Id="rId256" Type="http://schemas.openxmlformats.org/officeDocument/2006/relationships/hyperlink" Target="https://www.openstreetmap.org/" TargetMode="External"/><Relationship Id="rId277" Type="http://schemas.openxmlformats.org/officeDocument/2006/relationships/hyperlink" Target="https://www.openstreetmap.org/" TargetMode="External"/><Relationship Id="rId298" Type="http://schemas.openxmlformats.org/officeDocument/2006/relationships/hyperlink" Target="https://www.openstreetmap.org/" TargetMode="External"/><Relationship Id="rId116" Type="http://schemas.openxmlformats.org/officeDocument/2006/relationships/hyperlink" Target="https://www.openstreetmap.org/" TargetMode="External"/><Relationship Id="rId137" Type="http://schemas.openxmlformats.org/officeDocument/2006/relationships/hyperlink" Target="https://www.openstreetmap.org/" TargetMode="External"/><Relationship Id="rId158" Type="http://schemas.openxmlformats.org/officeDocument/2006/relationships/hyperlink" Target="https://www.openstreetmap.org/" TargetMode="External"/><Relationship Id="rId302" Type="http://schemas.openxmlformats.org/officeDocument/2006/relationships/hyperlink" Target="https://www.openstreetmap.org/" TargetMode="External"/><Relationship Id="rId20" Type="http://schemas.openxmlformats.org/officeDocument/2006/relationships/hyperlink" Target="https://www.openstreetmap.org/" TargetMode="External"/><Relationship Id="rId41" Type="http://schemas.openxmlformats.org/officeDocument/2006/relationships/hyperlink" Target="https://www.openstreetmap.org/" TargetMode="External"/><Relationship Id="rId62" Type="http://schemas.openxmlformats.org/officeDocument/2006/relationships/hyperlink" Target="https://www.openstreetmap.org/" TargetMode="External"/><Relationship Id="rId83" Type="http://schemas.openxmlformats.org/officeDocument/2006/relationships/hyperlink" Target="https://www.openstreetmap.org/" TargetMode="External"/><Relationship Id="rId179" Type="http://schemas.openxmlformats.org/officeDocument/2006/relationships/hyperlink" Target="https://www.openstreetmap.org/" TargetMode="External"/><Relationship Id="rId190" Type="http://schemas.openxmlformats.org/officeDocument/2006/relationships/hyperlink" Target="https://www.openstreetmap.org/" TargetMode="External"/><Relationship Id="rId204" Type="http://schemas.openxmlformats.org/officeDocument/2006/relationships/hyperlink" Target="https://www.openstreetmap.org/" TargetMode="External"/><Relationship Id="rId225" Type="http://schemas.openxmlformats.org/officeDocument/2006/relationships/hyperlink" Target="https://www.openstreetmap.org/" TargetMode="External"/><Relationship Id="rId246" Type="http://schemas.openxmlformats.org/officeDocument/2006/relationships/hyperlink" Target="https://www.openstreetmap.org/" TargetMode="External"/><Relationship Id="rId267" Type="http://schemas.openxmlformats.org/officeDocument/2006/relationships/hyperlink" Target="https://www.openstreetmap.org/" TargetMode="External"/><Relationship Id="rId288" Type="http://schemas.openxmlformats.org/officeDocument/2006/relationships/hyperlink" Target="https://www.openstreetmap.org/" TargetMode="External"/><Relationship Id="rId106" Type="http://schemas.openxmlformats.org/officeDocument/2006/relationships/hyperlink" Target="https://www.openstreetmap.org/" TargetMode="External"/><Relationship Id="rId127" Type="http://schemas.openxmlformats.org/officeDocument/2006/relationships/hyperlink" Target="https://www.openstreetmap.org/" TargetMode="External"/><Relationship Id="rId313" Type="http://schemas.openxmlformats.org/officeDocument/2006/relationships/hyperlink" Target="https://www.openstreetmap.org/" TargetMode="External"/><Relationship Id="rId10" Type="http://schemas.openxmlformats.org/officeDocument/2006/relationships/hyperlink" Target="https://www.openstreetmap.org/" TargetMode="External"/><Relationship Id="rId31" Type="http://schemas.openxmlformats.org/officeDocument/2006/relationships/hyperlink" Target="https://www.openstreetmap.org/" TargetMode="External"/><Relationship Id="rId52" Type="http://schemas.openxmlformats.org/officeDocument/2006/relationships/hyperlink" Target="https://www.openstreetmap.org/" TargetMode="External"/><Relationship Id="rId73" Type="http://schemas.openxmlformats.org/officeDocument/2006/relationships/hyperlink" Target="https://www.openstreetmap.org/" TargetMode="External"/><Relationship Id="rId94" Type="http://schemas.openxmlformats.org/officeDocument/2006/relationships/hyperlink" Target="https://www.openstreetmap.org/" TargetMode="External"/><Relationship Id="rId148" Type="http://schemas.openxmlformats.org/officeDocument/2006/relationships/hyperlink" Target="https://www.openstreetmap.org/" TargetMode="External"/><Relationship Id="rId169" Type="http://schemas.openxmlformats.org/officeDocument/2006/relationships/hyperlink" Target="https://www.openstreetmap.org/" TargetMode="External"/><Relationship Id="rId4" Type="http://schemas.openxmlformats.org/officeDocument/2006/relationships/hyperlink" Target="https://www.openstreetmap.org/" TargetMode="External"/><Relationship Id="rId180" Type="http://schemas.openxmlformats.org/officeDocument/2006/relationships/hyperlink" Target="https://www.openstreetmap.org/" TargetMode="External"/><Relationship Id="rId215" Type="http://schemas.openxmlformats.org/officeDocument/2006/relationships/hyperlink" Target="https://www.openstreetmap.org/" TargetMode="External"/><Relationship Id="rId236" Type="http://schemas.openxmlformats.org/officeDocument/2006/relationships/hyperlink" Target="https://www.openstreetmap.org/" TargetMode="External"/><Relationship Id="rId257" Type="http://schemas.openxmlformats.org/officeDocument/2006/relationships/hyperlink" Target="https://www.openstreetmap.org/" TargetMode="External"/><Relationship Id="rId278" Type="http://schemas.openxmlformats.org/officeDocument/2006/relationships/hyperlink" Target="https://www.openstreetmap.org/" TargetMode="External"/><Relationship Id="rId303" Type="http://schemas.openxmlformats.org/officeDocument/2006/relationships/hyperlink" Target="https://www.openstreetmap.org/" TargetMode="External"/><Relationship Id="rId42" Type="http://schemas.openxmlformats.org/officeDocument/2006/relationships/hyperlink" Target="https://www.openstreetmap.org/" TargetMode="External"/><Relationship Id="rId84" Type="http://schemas.openxmlformats.org/officeDocument/2006/relationships/hyperlink" Target="https://www.openstreetmap.org/" TargetMode="External"/><Relationship Id="rId138" Type="http://schemas.openxmlformats.org/officeDocument/2006/relationships/hyperlink" Target="https://www.openstreetmap.org/" TargetMode="External"/><Relationship Id="rId191" Type="http://schemas.openxmlformats.org/officeDocument/2006/relationships/hyperlink" Target="https://www.openstreetmap.org/" TargetMode="External"/><Relationship Id="rId205" Type="http://schemas.openxmlformats.org/officeDocument/2006/relationships/hyperlink" Target="https://www.openstreetmap.org/" TargetMode="External"/><Relationship Id="rId247" Type="http://schemas.openxmlformats.org/officeDocument/2006/relationships/hyperlink" Target="https://www.openstreetmap.org/" TargetMode="External"/><Relationship Id="rId107" Type="http://schemas.openxmlformats.org/officeDocument/2006/relationships/hyperlink" Target="https://www.openstreetmap.org/" TargetMode="External"/><Relationship Id="rId289" Type="http://schemas.openxmlformats.org/officeDocument/2006/relationships/hyperlink" Target="https://www.openstreetmap.org/" TargetMode="External"/><Relationship Id="rId11" Type="http://schemas.openxmlformats.org/officeDocument/2006/relationships/hyperlink" Target="https://www.openstreetmap.org/" TargetMode="External"/><Relationship Id="rId53" Type="http://schemas.openxmlformats.org/officeDocument/2006/relationships/hyperlink" Target="https://www.openstreetmap.org/" TargetMode="External"/><Relationship Id="rId149" Type="http://schemas.openxmlformats.org/officeDocument/2006/relationships/hyperlink" Target="https://www.openstreetmap.org/" TargetMode="External"/><Relationship Id="rId314" Type="http://schemas.openxmlformats.org/officeDocument/2006/relationships/hyperlink" Target="https://www.openstreetmap.org/" TargetMode="External"/><Relationship Id="rId95" Type="http://schemas.openxmlformats.org/officeDocument/2006/relationships/hyperlink" Target="https://www.openstreetmap.org/" TargetMode="External"/><Relationship Id="rId160" Type="http://schemas.openxmlformats.org/officeDocument/2006/relationships/hyperlink" Target="https://www.openstreetmap.org/" TargetMode="External"/><Relationship Id="rId216" Type="http://schemas.openxmlformats.org/officeDocument/2006/relationships/hyperlink" Target="https://www.openstreetmap.org/" TargetMode="External"/><Relationship Id="rId258" Type="http://schemas.openxmlformats.org/officeDocument/2006/relationships/hyperlink" Target="https://www.openstreetmap.org/" TargetMode="External"/><Relationship Id="rId22" Type="http://schemas.openxmlformats.org/officeDocument/2006/relationships/hyperlink" Target="https://www.openstreetmap.org/" TargetMode="External"/><Relationship Id="rId64" Type="http://schemas.openxmlformats.org/officeDocument/2006/relationships/hyperlink" Target="https://www.openstreetmap.org/" TargetMode="External"/><Relationship Id="rId118" Type="http://schemas.openxmlformats.org/officeDocument/2006/relationships/hyperlink" Target="https://www.openstreetmap.org/" TargetMode="External"/><Relationship Id="rId171" Type="http://schemas.openxmlformats.org/officeDocument/2006/relationships/hyperlink" Target="https://www.openstreetmap.org/" TargetMode="External"/><Relationship Id="rId227" Type="http://schemas.openxmlformats.org/officeDocument/2006/relationships/hyperlink" Target="https://www.openstreetmap.org/" TargetMode="External"/><Relationship Id="rId269" Type="http://schemas.openxmlformats.org/officeDocument/2006/relationships/hyperlink" Target="https://www.openstreetmap.org/" TargetMode="External"/><Relationship Id="rId33" Type="http://schemas.openxmlformats.org/officeDocument/2006/relationships/hyperlink" Target="https://www.openstreetmap.org/" TargetMode="External"/><Relationship Id="rId129" Type="http://schemas.openxmlformats.org/officeDocument/2006/relationships/hyperlink" Target="https://www.openstreetmap.org/" TargetMode="External"/><Relationship Id="rId280" Type="http://schemas.openxmlformats.org/officeDocument/2006/relationships/hyperlink" Target="https://www.openstreetmap.org/" TargetMode="External"/><Relationship Id="rId75" Type="http://schemas.openxmlformats.org/officeDocument/2006/relationships/hyperlink" Target="https://www.openstreetmap.org/" TargetMode="External"/><Relationship Id="rId140" Type="http://schemas.openxmlformats.org/officeDocument/2006/relationships/hyperlink" Target="https://www.openstreetmap.org/" TargetMode="External"/><Relationship Id="rId182" Type="http://schemas.openxmlformats.org/officeDocument/2006/relationships/hyperlink" Target="https://www.openstreetmap.org/" TargetMode="External"/><Relationship Id="rId6" Type="http://schemas.openxmlformats.org/officeDocument/2006/relationships/hyperlink" Target="https://www.openstreetmap.org/" TargetMode="External"/><Relationship Id="rId238" Type="http://schemas.openxmlformats.org/officeDocument/2006/relationships/hyperlink" Target="https://www.openstreetmap.org/" TargetMode="External"/><Relationship Id="rId291" Type="http://schemas.openxmlformats.org/officeDocument/2006/relationships/hyperlink" Target="https://www.openstreetmap.org/" TargetMode="External"/><Relationship Id="rId305" Type="http://schemas.openxmlformats.org/officeDocument/2006/relationships/hyperlink" Target="https://www.openstreetmap.org/" TargetMode="External"/><Relationship Id="rId44" Type="http://schemas.openxmlformats.org/officeDocument/2006/relationships/hyperlink" Target="https://www.openstreetmap.org/" TargetMode="External"/><Relationship Id="rId86" Type="http://schemas.openxmlformats.org/officeDocument/2006/relationships/hyperlink" Target="https://www.openstreetmap.org/" TargetMode="External"/><Relationship Id="rId151" Type="http://schemas.openxmlformats.org/officeDocument/2006/relationships/hyperlink" Target="https://www.openstreetmap.org/" TargetMode="External"/><Relationship Id="rId193" Type="http://schemas.openxmlformats.org/officeDocument/2006/relationships/hyperlink" Target="https://www.openstreetmap.org/" TargetMode="External"/><Relationship Id="rId207" Type="http://schemas.openxmlformats.org/officeDocument/2006/relationships/hyperlink" Target="https://www.openstreetmap.org/" TargetMode="External"/><Relationship Id="rId249" Type="http://schemas.openxmlformats.org/officeDocument/2006/relationships/hyperlink" Target="https://www.openstreetmap.org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>
      <selection activeCell="B7" sqref="B7"/>
    </sheetView>
  </sheetViews>
  <sheetFormatPr defaultColWidth="11.42578125" defaultRowHeight="15" x14ac:dyDescent="0.25"/>
  <sheetData>
    <row r="1" spans="1:5" x14ac:dyDescent="0.25">
      <c r="A1" s="1">
        <v>0</v>
      </c>
      <c r="B1" s="1" t="s">
        <v>42</v>
      </c>
      <c r="C1" s="1" t="s">
        <v>43</v>
      </c>
      <c r="E1" t="str">
        <f>CONCATENATE("this-&gt;STOP[",A1,"].specify(",A1,",",CHAR(34),B1,CHAR(34),",",CHAR(34),C1,CHAR(34),");")</f>
        <v>this-&gt;STOP[0].specify(0,"Prohlis Gleisschleife ","PRO");</v>
      </c>
    </row>
    <row r="2" spans="1:5" x14ac:dyDescent="0.25">
      <c r="A2" s="1">
        <v>1</v>
      </c>
      <c r="B2" s="1" t="s">
        <v>44</v>
      </c>
      <c r="C2" s="1" t="s">
        <v>0</v>
      </c>
      <c r="E2" t="str">
        <f t="shared" ref="E2:E44" si="0">CONCATENATE("this-&gt;STOP[",A2,"].specify(",A2,",",CHAR(34),B2,CHAR(34),",",CHAR(34),C2,CHAR(34),");")</f>
        <v>this-&gt;STOP[1].specify(1,"Georg-Palitzsch-Straße","GPA");</v>
      </c>
    </row>
    <row r="3" spans="1:5" x14ac:dyDescent="0.25">
      <c r="A3" s="1">
        <v>2</v>
      </c>
      <c r="B3" s="1" t="s">
        <v>45</v>
      </c>
      <c r="C3" s="1" t="s">
        <v>1</v>
      </c>
      <c r="E3" t="str">
        <f t="shared" si="0"/>
        <v>this-&gt;STOP[2].specify(2,"Jacob-Winter-Platz","JWP");</v>
      </c>
    </row>
    <row r="4" spans="1:5" x14ac:dyDescent="0.25">
      <c r="A4" s="1">
        <v>3</v>
      </c>
      <c r="B4" s="1" t="s">
        <v>46</v>
      </c>
      <c r="C4" s="1" t="s">
        <v>2</v>
      </c>
      <c r="E4" t="str">
        <f t="shared" si="0"/>
        <v>this-&gt;STOP[3].specify(3,"Albert-Wolf-Platz","AWP");</v>
      </c>
    </row>
    <row r="5" spans="1:5" x14ac:dyDescent="0.25">
      <c r="A5" s="1">
        <v>4</v>
      </c>
      <c r="B5" s="1" t="s">
        <v>47</v>
      </c>
      <c r="C5" s="1" t="s">
        <v>3</v>
      </c>
      <c r="E5" t="str">
        <f t="shared" si="0"/>
        <v>this-&gt;STOP[4].specify(4,"Trattendorfer Straße","TRS");</v>
      </c>
    </row>
    <row r="6" spans="1:5" x14ac:dyDescent="0.25">
      <c r="A6" s="1">
        <v>5</v>
      </c>
      <c r="B6" s="1" t="s">
        <v>48</v>
      </c>
      <c r="C6" s="1" t="s">
        <v>4</v>
      </c>
      <c r="E6" t="str">
        <f t="shared" si="0"/>
        <v>this-&gt;STOP[5].specify(5,"Altreick","ARE");</v>
      </c>
    </row>
    <row r="7" spans="1:5" x14ac:dyDescent="0.25">
      <c r="A7" s="1">
        <v>6</v>
      </c>
      <c r="B7" s="1" t="s">
        <v>49</v>
      </c>
      <c r="C7" s="1" t="s">
        <v>5</v>
      </c>
      <c r="E7" t="str">
        <f t="shared" si="0"/>
        <v>this-&gt;STOP[6].specify(6,"Hülßestraße","HUL");</v>
      </c>
    </row>
    <row r="8" spans="1:5" x14ac:dyDescent="0.25">
      <c r="A8" s="1">
        <v>7</v>
      </c>
      <c r="B8" s="1" t="s">
        <v>50</v>
      </c>
      <c r="C8" s="1" t="s">
        <v>6</v>
      </c>
      <c r="E8" t="str">
        <f t="shared" si="0"/>
        <v>this-&gt;STOP[7].specify(7,"Lohrmannstraße","LOR");</v>
      </c>
    </row>
    <row r="9" spans="1:5" x14ac:dyDescent="0.25">
      <c r="A9" s="1">
        <v>8</v>
      </c>
      <c r="B9" s="1" t="s">
        <v>51</v>
      </c>
      <c r="C9" s="1" t="s">
        <v>7</v>
      </c>
      <c r="E9" t="str">
        <f t="shared" si="0"/>
        <v>this-&gt;STOP[8].specify(8,"Wieckestraße","WIE");</v>
      </c>
    </row>
    <row r="10" spans="1:5" x14ac:dyDescent="0.25">
      <c r="A10" s="1">
        <v>9</v>
      </c>
      <c r="B10" s="1" t="s">
        <v>52</v>
      </c>
      <c r="C10" s="1" t="s">
        <v>8</v>
      </c>
      <c r="E10" t="str">
        <f t="shared" si="0"/>
        <v>this-&gt;STOP[9].specify(9,"Otto-Dix-Ring","ODX");</v>
      </c>
    </row>
    <row r="11" spans="1:5" x14ac:dyDescent="0.25">
      <c r="A11" s="1">
        <v>10</v>
      </c>
      <c r="B11" s="1" t="s">
        <v>53</v>
      </c>
      <c r="C11" s="1" t="s">
        <v>9</v>
      </c>
      <c r="E11" t="str">
        <f t="shared" si="0"/>
        <v>this-&gt;STOP[10].specify(10,"Eugen-Bracht-Straße","EBR");</v>
      </c>
    </row>
    <row r="12" spans="1:5" x14ac:dyDescent="0.25">
      <c r="A12" s="1">
        <v>11</v>
      </c>
      <c r="B12" s="1" t="s">
        <v>54</v>
      </c>
      <c r="C12" s="1" t="s">
        <v>10</v>
      </c>
      <c r="E12" t="str">
        <f t="shared" si="0"/>
        <v>this-&gt;STOP[11].specify(11,"Cäcilienstraße","CAC");</v>
      </c>
    </row>
    <row r="13" spans="1:5" x14ac:dyDescent="0.25">
      <c r="A13" s="1">
        <v>12</v>
      </c>
      <c r="B13" s="1" t="s">
        <v>55</v>
      </c>
      <c r="C13" s="1" t="s">
        <v>11</v>
      </c>
      <c r="E13" t="str">
        <f t="shared" si="0"/>
        <v>this-&gt;STOP[12].specify(12,"Hugo-Bürkner-Straße","HBU");</v>
      </c>
    </row>
    <row r="14" spans="1:5" x14ac:dyDescent="0.25">
      <c r="A14" s="1">
        <v>13</v>
      </c>
      <c r="B14" s="1" t="s">
        <v>56</v>
      </c>
      <c r="C14" s="1" t="s">
        <v>12</v>
      </c>
      <c r="E14" t="str">
        <f t="shared" si="0"/>
        <v>this-&gt;STOP[13].specify(13,"Mockritzer Straße","MOK");</v>
      </c>
    </row>
    <row r="15" spans="1:5" x14ac:dyDescent="0.25">
      <c r="A15" s="1">
        <v>14</v>
      </c>
      <c r="B15" s="1" t="s">
        <v>57</v>
      </c>
      <c r="C15" s="1" t="s">
        <v>13</v>
      </c>
      <c r="E15" t="str">
        <f t="shared" si="0"/>
        <v>this-&gt;STOP[14].specify(14,"Wasaplatz","WAS");</v>
      </c>
    </row>
    <row r="16" spans="1:5" x14ac:dyDescent="0.25">
      <c r="A16" s="1">
        <v>15</v>
      </c>
      <c r="B16" s="1" t="s">
        <v>58</v>
      </c>
      <c r="C16" s="1" t="s">
        <v>14</v>
      </c>
      <c r="E16" t="str">
        <f t="shared" si="0"/>
        <v>this-&gt;STOP[15].specify(15,"S-Bf. Strehlen","SSR");</v>
      </c>
    </row>
    <row r="17" spans="1:5" x14ac:dyDescent="0.25">
      <c r="A17" s="1">
        <v>16</v>
      </c>
      <c r="B17" s="1" t="s">
        <v>59</v>
      </c>
      <c r="C17" s="1" t="s">
        <v>15</v>
      </c>
      <c r="E17" t="str">
        <f t="shared" si="0"/>
        <v>this-&gt;STOP[16].specify(16,"Querallee","QUE");</v>
      </c>
    </row>
    <row r="18" spans="1:5" x14ac:dyDescent="0.25">
      <c r="A18" s="1">
        <v>17</v>
      </c>
      <c r="B18" s="1" t="s">
        <v>60</v>
      </c>
      <c r="C18" s="1" t="s">
        <v>16</v>
      </c>
      <c r="E18" t="str">
        <f t="shared" si="0"/>
        <v>this-&gt;STOP[17].specify(17,"Zoo","ZOO");</v>
      </c>
    </row>
    <row r="19" spans="1:5" x14ac:dyDescent="0.25">
      <c r="A19" s="1">
        <v>18</v>
      </c>
      <c r="B19" s="1" t="s">
        <v>61</v>
      </c>
      <c r="C19" s="1" t="s">
        <v>17</v>
      </c>
      <c r="E19" t="str">
        <f t="shared" si="0"/>
        <v>this-&gt;STOP[18].specify(18,"Lennéplatz","LEN");</v>
      </c>
    </row>
    <row r="20" spans="1:5" x14ac:dyDescent="0.25">
      <c r="A20" s="1">
        <v>19</v>
      </c>
      <c r="B20" s="1" t="s">
        <v>62</v>
      </c>
      <c r="C20" s="1" t="s">
        <v>18</v>
      </c>
      <c r="E20" t="str">
        <f t="shared" si="0"/>
        <v>this-&gt;STOP[19].specify(19,"Georg-Arnhold-Bad","GEA");</v>
      </c>
    </row>
    <row r="21" spans="1:5" x14ac:dyDescent="0.25">
      <c r="A21" s="1">
        <v>20</v>
      </c>
      <c r="B21" s="1" t="s">
        <v>63</v>
      </c>
      <c r="C21" s="1" t="s">
        <v>19</v>
      </c>
      <c r="E21" t="str">
        <f t="shared" si="0"/>
        <v>this-&gt;STOP[20].specify(20,"Straßburger Platz","SBP");</v>
      </c>
    </row>
    <row r="22" spans="1:5" x14ac:dyDescent="0.25">
      <c r="A22" s="1">
        <v>21</v>
      </c>
      <c r="B22" s="1" t="s">
        <v>64</v>
      </c>
      <c r="C22" s="1" t="s">
        <v>20</v>
      </c>
      <c r="E22" t="str">
        <f t="shared" si="0"/>
        <v>this-&gt;STOP[21].specify(21,"St.-Benno-Gymnasium","GYM");</v>
      </c>
    </row>
    <row r="23" spans="1:5" x14ac:dyDescent="0.25">
      <c r="A23" s="1">
        <v>22</v>
      </c>
      <c r="B23" s="1" t="s">
        <v>65</v>
      </c>
      <c r="C23" s="1" t="s">
        <v>21</v>
      </c>
      <c r="E23" t="str">
        <f t="shared" si="0"/>
        <v>this-&gt;STOP[22].specify(22,"Dürerstraße","DUR");</v>
      </c>
    </row>
    <row r="24" spans="1:5" x14ac:dyDescent="0.25">
      <c r="A24" s="1">
        <v>23</v>
      </c>
      <c r="B24" s="1" t="s">
        <v>66</v>
      </c>
      <c r="C24" s="1" t="s">
        <v>22</v>
      </c>
      <c r="E24" t="str">
        <f t="shared" si="0"/>
        <v>this-&gt;STOP[23].specify(23,"Sachsenallee","SAA");</v>
      </c>
    </row>
    <row r="25" spans="1:5" x14ac:dyDescent="0.25">
      <c r="A25" s="1">
        <v>24</v>
      </c>
      <c r="B25" s="1" t="s">
        <v>67</v>
      </c>
      <c r="C25" s="1" t="s">
        <v>23</v>
      </c>
      <c r="E25" t="str">
        <f t="shared" si="0"/>
        <v>this-&gt;STOP[24].specify(24,"Rosa-Luxemburg-Platz","RLP");</v>
      </c>
    </row>
    <row r="26" spans="1:5" x14ac:dyDescent="0.25">
      <c r="A26" s="1">
        <v>25</v>
      </c>
      <c r="B26" s="1" t="s">
        <v>68</v>
      </c>
      <c r="C26" s="1" t="s">
        <v>24</v>
      </c>
      <c r="E26" t="str">
        <f t="shared" si="0"/>
        <v>this-&gt;STOP[25].specify(25,"Bautzner/Rothenburger Str.","BTZ");</v>
      </c>
    </row>
    <row r="27" spans="1:5" x14ac:dyDescent="0.25">
      <c r="A27" s="1">
        <v>26</v>
      </c>
      <c r="B27" s="1" t="s">
        <v>69</v>
      </c>
      <c r="C27" s="1" t="s">
        <v>25</v>
      </c>
      <c r="E27" t="str">
        <f t="shared" si="0"/>
        <v>this-&gt;STOP[26].specify(26,"Görlitzer Straße","GLS");</v>
      </c>
    </row>
    <row r="28" spans="1:5" x14ac:dyDescent="0.25">
      <c r="A28" s="1">
        <v>27</v>
      </c>
      <c r="B28" s="1" t="s">
        <v>70</v>
      </c>
      <c r="C28" s="1" t="s">
        <v>26</v>
      </c>
      <c r="E28" t="str">
        <f t="shared" si="0"/>
        <v>this-&gt;STOP[27].specify(27,"Alaunplatz","ALA");</v>
      </c>
    </row>
    <row r="29" spans="1:5" x14ac:dyDescent="0.25">
      <c r="A29" s="1">
        <v>28</v>
      </c>
      <c r="B29" s="1" t="s">
        <v>71</v>
      </c>
      <c r="C29" s="1" t="s">
        <v>27</v>
      </c>
      <c r="E29" t="str">
        <f t="shared" si="0"/>
        <v>this-&gt;STOP[28].specify(28,"Bischofsweg","BIW");</v>
      </c>
    </row>
    <row r="30" spans="1:5" x14ac:dyDescent="0.25">
      <c r="A30" s="1">
        <v>29</v>
      </c>
      <c r="B30" s="1" t="s">
        <v>72</v>
      </c>
      <c r="C30" s="1" t="s">
        <v>28</v>
      </c>
      <c r="E30" t="str">
        <f t="shared" si="0"/>
        <v>this-&gt;STOP[29].specify(29,"S-Bf. Bischofsplatz","SBI");</v>
      </c>
    </row>
    <row r="31" spans="1:5" x14ac:dyDescent="0.25">
      <c r="A31" s="1">
        <v>30</v>
      </c>
      <c r="B31" s="1" t="s">
        <v>73</v>
      </c>
      <c r="C31" s="1" t="s">
        <v>29</v>
      </c>
      <c r="E31" t="str">
        <f t="shared" si="0"/>
        <v>this-&gt;STOP[30].specify(30,"Friedensstraße","FRI");</v>
      </c>
    </row>
    <row r="32" spans="1:5" x14ac:dyDescent="0.25">
      <c r="A32" s="1">
        <v>31</v>
      </c>
      <c r="B32" s="1" t="s">
        <v>74</v>
      </c>
      <c r="C32" s="1" t="s">
        <v>30</v>
      </c>
      <c r="E32" t="str">
        <f t="shared" si="0"/>
        <v>this-&gt;STOP[31].specify(31,"Liststraße","LIS");</v>
      </c>
    </row>
    <row r="33" spans="1:5" x14ac:dyDescent="0.25">
      <c r="A33" s="1">
        <v>32</v>
      </c>
      <c r="B33" s="1" t="s">
        <v>75</v>
      </c>
      <c r="C33" s="1" t="s">
        <v>31</v>
      </c>
      <c r="E33" t="str">
        <f t="shared" si="0"/>
        <v>this-&gt;STOP[32].specify(32,"Bürgerstraße","BGR");</v>
      </c>
    </row>
    <row r="34" spans="1:5" x14ac:dyDescent="0.25">
      <c r="A34" s="1">
        <v>33</v>
      </c>
      <c r="B34" s="1" t="s">
        <v>76</v>
      </c>
      <c r="C34" s="1" t="s">
        <v>32</v>
      </c>
      <c r="E34" t="str">
        <f t="shared" si="0"/>
        <v>this-&gt;STOP[33].specify(33,"Rathaus Pieschen","RPN");</v>
      </c>
    </row>
    <row r="35" spans="1:5" x14ac:dyDescent="0.25">
      <c r="A35" s="1">
        <v>34</v>
      </c>
      <c r="B35" s="1" t="s">
        <v>77</v>
      </c>
      <c r="C35" s="1" t="s">
        <v>33</v>
      </c>
      <c r="E35" t="str">
        <f t="shared" si="0"/>
        <v>this-&gt;STOP[34].specify(34,"Altpieschen","API");</v>
      </c>
    </row>
    <row r="36" spans="1:5" x14ac:dyDescent="0.25">
      <c r="A36" s="1">
        <v>35</v>
      </c>
      <c r="B36" s="1" t="s">
        <v>78</v>
      </c>
      <c r="C36" s="1" t="s">
        <v>34</v>
      </c>
      <c r="E36" t="str">
        <f t="shared" si="0"/>
        <v>this-&gt;STOP[35].specify(35,"Mickten","MIC");</v>
      </c>
    </row>
    <row r="37" spans="1:5" x14ac:dyDescent="0.25">
      <c r="A37" s="1">
        <v>36</v>
      </c>
      <c r="B37" s="1" t="s">
        <v>79</v>
      </c>
      <c r="C37" s="1" t="s">
        <v>35</v>
      </c>
      <c r="E37" t="str">
        <f t="shared" si="0"/>
        <v>this-&gt;STOP[36].specify(36,"Trachauer Straße","TAS");</v>
      </c>
    </row>
    <row r="38" spans="1:5" x14ac:dyDescent="0.25">
      <c r="A38" s="1">
        <v>37</v>
      </c>
      <c r="B38" s="1" t="s">
        <v>80</v>
      </c>
      <c r="C38" s="1" t="s">
        <v>36</v>
      </c>
      <c r="E38" t="str">
        <f t="shared" si="0"/>
        <v>this-&gt;STOP[37].specify(37,"Brockwitzer Straße","BRW");</v>
      </c>
    </row>
    <row r="39" spans="1:5" x14ac:dyDescent="0.25">
      <c r="A39" s="1">
        <v>38</v>
      </c>
      <c r="B39" s="1" t="s">
        <v>81</v>
      </c>
      <c r="C39" s="1" t="s">
        <v>37</v>
      </c>
      <c r="E39" t="str">
        <f t="shared" si="0"/>
        <v>this-&gt;STOP[38].specify(38,"An der Flutrinne","ADF");</v>
      </c>
    </row>
    <row r="40" spans="1:5" x14ac:dyDescent="0.25">
      <c r="A40" s="1">
        <v>39</v>
      </c>
      <c r="B40" s="1" t="s">
        <v>82</v>
      </c>
      <c r="C40" s="1" t="s">
        <v>38</v>
      </c>
      <c r="E40" t="str">
        <f t="shared" si="0"/>
        <v>this-&gt;STOP[39].specify(39,"Sörnewitzer Straße","SRN");</v>
      </c>
    </row>
    <row r="41" spans="1:5" x14ac:dyDescent="0.25">
      <c r="A41" s="1">
        <v>40</v>
      </c>
      <c r="B41" s="1" t="s">
        <v>83</v>
      </c>
      <c r="C41" s="1" t="s">
        <v>39</v>
      </c>
      <c r="E41" t="str">
        <f t="shared" si="0"/>
        <v>this-&gt;STOP[40].specify(40,"ElbePark","EPK");</v>
      </c>
    </row>
    <row r="42" spans="1:5" x14ac:dyDescent="0.25">
      <c r="A42" s="1">
        <v>41</v>
      </c>
      <c r="B42" s="1" t="s">
        <v>84</v>
      </c>
      <c r="C42" s="1" t="s">
        <v>40</v>
      </c>
      <c r="E42" t="str">
        <f t="shared" si="0"/>
        <v>this-&gt;STOP[41].specify(41,"Washingtonstraße","WSH");</v>
      </c>
    </row>
    <row r="43" spans="1:5" x14ac:dyDescent="0.25">
      <c r="A43" s="1">
        <v>42</v>
      </c>
      <c r="B43" s="1" t="s">
        <v>85</v>
      </c>
      <c r="C43" s="1" t="s">
        <v>41</v>
      </c>
      <c r="E43" t="str">
        <f t="shared" si="0"/>
        <v>this-&gt;STOP[42].specify(42,"Kaditz Riegelplatz","RIE");</v>
      </c>
    </row>
    <row r="44" spans="1:5" x14ac:dyDescent="0.25">
      <c r="A44" s="1">
        <v>43</v>
      </c>
      <c r="B44" s="1" t="s">
        <v>86</v>
      </c>
      <c r="C44" s="1" t="s">
        <v>87</v>
      </c>
      <c r="E44" t="str">
        <f t="shared" si="0"/>
        <v>this-&gt;STOP[43].specify(43,"Betriebshof Reick ","BH0 ");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9"/>
  <sheetViews>
    <sheetView topLeftCell="A19" workbookViewId="0">
      <selection activeCell="K22" sqref="K22:R22"/>
    </sheetView>
  </sheetViews>
  <sheetFormatPr defaultColWidth="11.42578125" defaultRowHeight="15" x14ac:dyDescent="0.25"/>
  <sheetData>
    <row r="1" spans="1:18" x14ac:dyDescent="0.25">
      <c r="A1" t="s">
        <v>93</v>
      </c>
      <c r="B1" t="s">
        <v>118</v>
      </c>
      <c r="D1" t="s">
        <v>119</v>
      </c>
      <c r="E1" t="s">
        <v>92</v>
      </c>
      <c r="F1" t="s">
        <v>90</v>
      </c>
      <c r="G1" t="s">
        <v>91</v>
      </c>
    </row>
    <row r="2" spans="1:18" x14ac:dyDescent="0.25">
      <c r="K2" t="s">
        <v>800</v>
      </c>
    </row>
    <row r="3" spans="1:18" x14ac:dyDescent="0.25">
      <c r="A3">
        <v>440</v>
      </c>
      <c r="B3" s="1" t="s">
        <v>835</v>
      </c>
      <c r="D3" t="s">
        <v>823</v>
      </c>
      <c r="E3">
        <v>-1</v>
      </c>
      <c r="F3">
        <v>13.6867</v>
      </c>
      <c r="G3">
        <v>51.083869999999997</v>
      </c>
      <c r="I3" t="s">
        <v>430</v>
      </c>
      <c r="K3" s="3" t="str">
        <f t="shared" ref="K3:K22" si="0">CONCATENATE("this-&gt;PT[",A3,"].specify_trackpos(",F3,", ",G3,", ",E3,", ",CHAR(34),B3,CHAR(34),",  ",CHAR(34),D3,CHAR(34),", this);")</f>
        <v>this-&gt;PT[440].specify_trackpos(13.6867, 51.08387, -1, "Trackpoint 305",  "TP305", this);</v>
      </c>
      <c r="R3" t="str">
        <f>CONCATENATE("\textcolor{",$I3,"}{",A3,"}"," &amp; \textcolor{",$I3,"}{",F3,"} &amp; \textcolor{",$I3,"}{",G3,"} &amp; \textcolor{",$I3,"}{",E3,"} &amp; \textcolor{",$I3,"}{",B3,"} &amp; \textcolor{",$I3,"}{",D3," }\\")</f>
        <v>\textcolor{blue}{440} &amp; \textcolor{blue}{13.6867} &amp; \textcolor{blue}{51.08387} &amp; \textcolor{blue}{-1} &amp; \textcolor{blue}{Trackpoint 305} &amp; \textcolor{blue}{TP305 }\\</v>
      </c>
    </row>
    <row r="4" spans="1:18" x14ac:dyDescent="0.25">
      <c r="A4">
        <v>441</v>
      </c>
      <c r="B4" s="1" t="s">
        <v>836</v>
      </c>
      <c r="D4" t="s">
        <v>824</v>
      </c>
      <c r="E4">
        <v>-1</v>
      </c>
      <c r="F4">
        <v>13.68646</v>
      </c>
      <c r="G4">
        <v>51.083880000000001</v>
      </c>
      <c r="I4" t="s">
        <v>430</v>
      </c>
      <c r="K4" s="3" t="str">
        <f t="shared" si="0"/>
        <v>this-&gt;PT[441].specify_trackpos(13.68646, 51.08388, -1, "Trackpoint 306",  "TP306", this);</v>
      </c>
      <c r="R4" t="str">
        <f t="shared" ref="R4:R22" si="1">CONCATENATE("\textcolor{",$I4,"}{",A4,"}"," &amp; \textcolor{",$I4,"}{",F4,"} &amp; \textcolor{",$I4,"}{",G4,"} &amp; \textcolor{",$I4,"}{",E4,"} &amp; \textcolor{",$I4,"}{",B4,"} &amp; \textcolor{",$I4,"}{",D4," }\\")</f>
        <v>\textcolor{blue}{441} &amp; \textcolor{blue}{13.68646} &amp; \textcolor{blue}{51.08388} &amp; \textcolor{blue}{-1} &amp; \textcolor{blue}{Trackpoint 306} &amp; \textcolor{blue}{TP306 }\\</v>
      </c>
    </row>
    <row r="5" spans="1:18" x14ac:dyDescent="0.25">
      <c r="A5">
        <v>442</v>
      </c>
      <c r="B5" s="1" t="s">
        <v>837</v>
      </c>
      <c r="D5" t="s">
        <v>825</v>
      </c>
      <c r="E5">
        <v>-1</v>
      </c>
      <c r="F5">
        <v>13.68634</v>
      </c>
      <c r="G5">
        <v>51.083840000000002</v>
      </c>
      <c r="I5" t="s">
        <v>430</v>
      </c>
      <c r="K5" s="3" t="str">
        <f t="shared" si="0"/>
        <v>this-&gt;PT[442].specify_trackpos(13.68634, 51.08384, -1, "Trackpoint 307",  "TP307", this);</v>
      </c>
      <c r="R5" t="str">
        <f t="shared" si="1"/>
        <v>\textcolor{blue}{442} &amp; \textcolor{blue}{13.68634} &amp; \textcolor{blue}{51.08384} &amp; \textcolor{blue}{-1} &amp; \textcolor{blue}{Trackpoint 307} &amp; \textcolor{blue}{TP307 }\\</v>
      </c>
    </row>
    <row r="6" spans="1:18" x14ac:dyDescent="0.25">
      <c r="A6">
        <v>443</v>
      </c>
      <c r="B6" s="1" t="s">
        <v>838</v>
      </c>
      <c r="D6" t="s">
        <v>826</v>
      </c>
      <c r="E6">
        <v>-1</v>
      </c>
      <c r="F6">
        <v>13.686249999999999</v>
      </c>
      <c r="G6">
        <v>51.083779999999997</v>
      </c>
      <c r="I6" t="s">
        <v>430</v>
      </c>
      <c r="K6" s="3" t="str">
        <f t="shared" si="0"/>
        <v>this-&gt;PT[443].specify_trackpos(13.68625, 51.08378, -1, "Trackpoint 308",  "TP308", this);</v>
      </c>
      <c r="R6" t="str">
        <f t="shared" si="1"/>
        <v>\textcolor{blue}{443} &amp; \textcolor{blue}{13.68625} &amp; \textcolor{blue}{51.08378} &amp; \textcolor{blue}{-1} &amp; \textcolor{blue}{Trackpoint 308} &amp; \textcolor{blue}{TP308 }\\</v>
      </c>
    </row>
    <row r="7" spans="1:18" x14ac:dyDescent="0.25">
      <c r="A7">
        <v>444</v>
      </c>
      <c r="B7" s="1" t="s">
        <v>832</v>
      </c>
      <c r="D7" t="s">
        <v>831</v>
      </c>
      <c r="E7">
        <v>-1</v>
      </c>
      <c r="F7">
        <v>13.68619</v>
      </c>
      <c r="G7">
        <v>51.083689999999997</v>
      </c>
      <c r="I7" t="s">
        <v>428</v>
      </c>
      <c r="K7" s="3" t="str">
        <f>CONCATENATE("this-&gt;PT[",A7,"].specify_switch(",F7,", ",G7,", ",E7,", ",CHAR(34),B7,CHAR(34),",  ",CHAR(34),D7,CHAR(34),", this);")</f>
        <v>this-&gt;PT[444].specify_switch(13.68619, 51.08369, -1, "W50 / Einfahrt Kaditz",  "W50", this);</v>
      </c>
      <c r="R7" t="str">
        <f t="shared" si="1"/>
        <v>\textcolor{red}{444} &amp; \textcolor{red}{13.68619} &amp; \textcolor{red}{51.08369} &amp; \textcolor{red}{-1} &amp; \textcolor{red}{W50 / Einfahrt Kaditz} &amp; \textcolor{red}{W50 }\\</v>
      </c>
    </row>
    <row r="8" spans="1:18" x14ac:dyDescent="0.25">
      <c r="A8">
        <v>445</v>
      </c>
      <c r="B8" s="1" t="s">
        <v>839</v>
      </c>
      <c r="D8" t="s">
        <v>827</v>
      </c>
      <c r="E8">
        <v>-1</v>
      </c>
      <c r="F8">
        <v>13.68614</v>
      </c>
      <c r="G8">
        <v>51.083599999999997</v>
      </c>
      <c r="I8" t="s">
        <v>430</v>
      </c>
      <c r="K8" s="3" t="str">
        <f t="shared" si="0"/>
        <v>this-&gt;PT[445].specify_trackpos(13.68614, 51.0836, -1, "Trackpoint 309",  "TP309", this);</v>
      </c>
      <c r="R8" t="str">
        <f t="shared" si="1"/>
        <v>\textcolor{blue}{445} &amp; \textcolor{blue}{13.68614} &amp; \textcolor{blue}{51.0836} &amp; \textcolor{blue}{-1} &amp; \textcolor{blue}{Trackpoint 309} &amp; \textcolor{blue}{TP309 }\\</v>
      </c>
    </row>
    <row r="9" spans="1:18" x14ac:dyDescent="0.25">
      <c r="A9">
        <v>446</v>
      </c>
      <c r="B9" s="1" t="s">
        <v>840</v>
      </c>
      <c r="D9" t="s">
        <v>828</v>
      </c>
      <c r="E9">
        <v>-1</v>
      </c>
      <c r="F9">
        <v>13.68613</v>
      </c>
      <c r="G9">
        <v>51.083530000000003</v>
      </c>
      <c r="I9" t="s">
        <v>430</v>
      </c>
      <c r="K9" s="3" t="str">
        <f t="shared" si="0"/>
        <v>this-&gt;PT[446].specify_trackpos(13.68613, 51.08353, -1, "Trackpoint 310",  "TP310", this);</v>
      </c>
      <c r="R9" t="str">
        <f t="shared" si="1"/>
        <v>\textcolor{blue}{446} &amp; \textcolor{blue}{13.68613} &amp; \textcolor{blue}{51.08353} &amp; \textcolor{blue}{-1} &amp; \textcolor{blue}{Trackpoint 310} &amp; \textcolor{blue}{TP310 }\\</v>
      </c>
    </row>
    <row r="10" spans="1:18" x14ac:dyDescent="0.25">
      <c r="A10">
        <v>447</v>
      </c>
      <c r="B10" s="1" t="s">
        <v>841</v>
      </c>
      <c r="D10" t="s">
        <v>829</v>
      </c>
      <c r="E10">
        <v>-1</v>
      </c>
      <c r="F10">
        <v>13.68615</v>
      </c>
      <c r="G10">
        <v>51.083460000000002</v>
      </c>
      <c r="I10" t="s">
        <v>430</v>
      </c>
      <c r="K10" s="3" t="str">
        <f t="shared" si="0"/>
        <v>this-&gt;PT[447].specify_trackpos(13.68615, 51.08346, -1, "Trackpoint 311",  "TP311", this);</v>
      </c>
      <c r="R10" t="str">
        <f t="shared" si="1"/>
        <v>\textcolor{blue}{447} &amp; \textcolor{blue}{13.68615} &amp; \textcolor{blue}{51.08346} &amp; \textcolor{blue}{-1} &amp; \textcolor{blue}{Trackpoint 311} &amp; \textcolor{blue}{TP311 }\\</v>
      </c>
    </row>
    <row r="11" spans="1:18" x14ac:dyDescent="0.25">
      <c r="A11">
        <v>448</v>
      </c>
      <c r="B11" s="1" t="s">
        <v>842</v>
      </c>
      <c r="D11" t="s">
        <v>830</v>
      </c>
      <c r="E11">
        <v>-1</v>
      </c>
      <c r="F11" s="2">
        <v>13.686249999999999</v>
      </c>
      <c r="G11" s="2">
        <v>51.083390000000001</v>
      </c>
      <c r="I11" t="s">
        <v>430</v>
      </c>
      <c r="K11" s="3" t="str">
        <f t="shared" si="0"/>
        <v>this-&gt;PT[448].specify_trackpos(13.68625, 51.08339, -1, "Trackpoint 312",  "TP312", this);</v>
      </c>
      <c r="R11" t="str">
        <f t="shared" si="1"/>
        <v>\textcolor{blue}{448} &amp; \textcolor{blue}{13.68625} &amp; \textcolor{blue}{51.08339} &amp; \textcolor{blue}{-1} &amp; \textcolor{blue}{Trackpoint 312} &amp; \textcolor{blue}{TP312 }\\</v>
      </c>
    </row>
    <row r="12" spans="1:18" x14ac:dyDescent="0.25">
      <c r="A12">
        <v>449</v>
      </c>
      <c r="B12" s="1" t="s">
        <v>843</v>
      </c>
      <c r="D12" t="s">
        <v>833</v>
      </c>
      <c r="E12">
        <v>-1</v>
      </c>
      <c r="F12">
        <v>13.68634</v>
      </c>
      <c r="G12">
        <v>51.083370000000002</v>
      </c>
      <c r="I12" t="s">
        <v>430</v>
      </c>
      <c r="K12" s="3" t="str">
        <f t="shared" si="0"/>
        <v>this-&gt;PT[449].specify_trackpos(13.68634, 51.08337, -1, "Trackpoint 313",  "TP313", this);</v>
      </c>
      <c r="R12" t="str">
        <f t="shared" si="1"/>
        <v>\textcolor{blue}{449} &amp; \textcolor{blue}{13.68634} &amp; \textcolor{blue}{51.08337} &amp; \textcolor{blue}{-1} &amp; \textcolor{blue}{Trackpoint 313} &amp; \textcolor{blue}{TP313 }\\</v>
      </c>
    </row>
    <row r="13" spans="1:18" x14ac:dyDescent="0.25">
      <c r="A13">
        <v>450</v>
      </c>
      <c r="B13" s="1" t="s">
        <v>844</v>
      </c>
      <c r="D13" t="s">
        <v>834</v>
      </c>
      <c r="E13">
        <v>-1</v>
      </c>
      <c r="F13">
        <v>13.68647</v>
      </c>
      <c r="G13">
        <v>51.083350000000003</v>
      </c>
      <c r="I13" t="s">
        <v>430</v>
      </c>
      <c r="K13" s="3" t="str">
        <f t="shared" si="0"/>
        <v>this-&gt;PT[450].specify_trackpos(13.68647, 51.08335, -1, "Trackpoint 314",  "TP314", this);</v>
      </c>
      <c r="R13" t="str">
        <f t="shared" si="1"/>
        <v>\textcolor{blue}{450} &amp; \textcolor{blue}{13.68647} &amp; \textcolor{blue}{51.08335} &amp; \textcolor{blue}{-1} &amp; \textcolor{blue}{Trackpoint 314} &amp; \textcolor{blue}{TP314 }\\</v>
      </c>
    </row>
    <row r="14" spans="1:18" x14ac:dyDescent="0.25">
      <c r="B14" s="1"/>
      <c r="K14" s="3" t="s">
        <v>801</v>
      </c>
    </row>
    <row r="15" spans="1:18" x14ac:dyDescent="0.25">
      <c r="A15">
        <v>451</v>
      </c>
      <c r="B15" s="1" t="s">
        <v>845</v>
      </c>
      <c r="D15" t="s">
        <v>853</v>
      </c>
      <c r="E15">
        <v>-1</v>
      </c>
      <c r="F15">
        <v>13.68618</v>
      </c>
      <c r="G15">
        <v>51.083599999999997</v>
      </c>
      <c r="I15" t="s">
        <v>430</v>
      </c>
      <c r="K15" s="3" t="str">
        <f t="shared" si="0"/>
        <v>this-&gt;PT[451].specify_trackpos(13.68618, 51.0836, -1, "Trackpoint 315",  "TP315", this);</v>
      </c>
      <c r="R15" t="str">
        <f t="shared" si="1"/>
        <v>\textcolor{blue}{451} &amp; \textcolor{blue}{13.68618} &amp; \textcolor{blue}{51.0836} &amp; \textcolor{blue}{-1} &amp; \textcolor{blue}{Trackpoint 315} &amp; \textcolor{blue}{TP315 }\\</v>
      </c>
    </row>
    <row r="16" spans="1:18" x14ac:dyDescent="0.25">
      <c r="A16">
        <v>452</v>
      </c>
      <c r="B16" s="1" t="s">
        <v>846</v>
      </c>
      <c r="D16" t="s">
        <v>854</v>
      </c>
      <c r="E16">
        <v>-1</v>
      </c>
      <c r="F16">
        <v>13.68619</v>
      </c>
      <c r="G16">
        <v>51.083530000000003</v>
      </c>
      <c r="I16" t="s">
        <v>430</v>
      </c>
      <c r="K16" s="3" t="str">
        <f t="shared" si="0"/>
        <v>this-&gt;PT[452].specify_trackpos(13.68619, 51.08353, -1, "Trackpoint 316",  "TP316", this);</v>
      </c>
      <c r="R16" t="str">
        <f t="shared" si="1"/>
        <v>\textcolor{blue}{452} &amp; \textcolor{blue}{13.68619} &amp; \textcolor{blue}{51.08353} &amp; \textcolor{blue}{-1} &amp; \textcolor{blue}{Trackpoint 316} &amp; \textcolor{blue}{TP316 }\\</v>
      </c>
    </row>
    <row r="17" spans="1:18" x14ac:dyDescent="0.25">
      <c r="A17">
        <v>453</v>
      </c>
      <c r="B17" s="1" t="s">
        <v>847</v>
      </c>
      <c r="D17" t="s">
        <v>855</v>
      </c>
      <c r="E17">
        <v>-1</v>
      </c>
      <c r="F17">
        <v>13.686249999999999</v>
      </c>
      <c r="G17">
        <v>51.083469999999998</v>
      </c>
      <c r="I17" t="s">
        <v>430</v>
      </c>
      <c r="K17" s="3" t="str">
        <f t="shared" si="0"/>
        <v>this-&gt;PT[453].specify_trackpos(13.68625, 51.08347, -1, "Trackpoint 317",  "TP317", this);</v>
      </c>
      <c r="R17" t="str">
        <f t="shared" si="1"/>
        <v>\textcolor{blue}{453} &amp; \textcolor{blue}{13.68625} &amp; \textcolor{blue}{51.08347} &amp; \textcolor{blue}{-1} &amp; \textcolor{blue}{Trackpoint 317} &amp; \textcolor{blue}{TP317 }\\</v>
      </c>
    </row>
    <row r="18" spans="1:18" x14ac:dyDescent="0.25">
      <c r="A18">
        <v>454</v>
      </c>
      <c r="B18" s="1" t="s">
        <v>848</v>
      </c>
      <c r="D18" t="s">
        <v>856</v>
      </c>
      <c r="E18">
        <v>-1</v>
      </c>
      <c r="F18">
        <v>13.68638</v>
      </c>
      <c r="G18">
        <v>51.08343</v>
      </c>
      <c r="I18" t="s">
        <v>430</v>
      </c>
      <c r="K18" s="3" t="str">
        <f t="shared" si="0"/>
        <v>this-&gt;PT[454].specify_trackpos(13.68638, 51.08343, -1, "Trackpoint 318",  "TP318", this);</v>
      </c>
      <c r="R18" t="str">
        <f t="shared" si="1"/>
        <v>\textcolor{blue}{454} &amp; \textcolor{blue}{13.68638} &amp; \textcolor{blue}{51.08343} &amp; \textcolor{blue}{-1} &amp; \textcolor{blue}{Trackpoint 318} &amp; \textcolor{blue}{TP318 }\\</v>
      </c>
    </row>
    <row r="19" spans="1:18" x14ac:dyDescent="0.25">
      <c r="A19">
        <v>455</v>
      </c>
      <c r="B19" s="1" t="s">
        <v>849</v>
      </c>
      <c r="D19" t="s">
        <v>857</v>
      </c>
      <c r="E19">
        <v>-1</v>
      </c>
      <c r="F19">
        <v>13.686540000000001</v>
      </c>
      <c r="G19">
        <v>51.08343</v>
      </c>
      <c r="I19" t="s">
        <v>430</v>
      </c>
      <c r="K19" s="3" t="str">
        <f t="shared" si="0"/>
        <v>this-&gt;PT[455].specify_trackpos(13.68654, 51.08343, -1, "Trackpoint 319",  "TP319", this);</v>
      </c>
      <c r="R19" t="str">
        <f t="shared" si="1"/>
        <v>\textcolor{blue}{455} &amp; \textcolor{blue}{13.68654} &amp; \textcolor{blue}{51.08343} &amp; \textcolor{blue}{-1} &amp; \textcolor{blue}{Trackpoint 319} &amp; \textcolor{blue}{TP319 }\\</v>
      </c>
    </row>
    <row r="20" spans="1:18" x14ac:dyDescent="0.25">
      <c r="A20">
        <v>456</v>
      </c>
      <c r="B20" s="1" t="s">
        <v>852</v>
      </c>
      <c r="E20">
        <v>42</v>
      </c>
      <c r="F20">
        <v>13.68723</v>
      </c>
      <c r="G20">
        <v>51.083480000000002</v>
      </c>
      <c r="I20" t="s">
        <v>427</v>
      </c>
      <c r="K20" t="str">
        <f>CONCATENATE("this-&gt;PT[",A20,"].specify_depot(",F20,", ",G20,", ",E20,",  this);")</f>
        <v>this-&gt;PT[456].specify_depot(13.68723, 51.08348, 42,  this);</v>
      </c>
      <c r="R20" t="str">
        <f t="shared" si="1"/>
        <v>\textcolor{black}{456} &amp; \textcolor{black}{13.68723} &amp; \textcolor{black}{51.08348} &amp; \textcolor{black}{42} &amp; \textcolor{black}{Abfahrt Kaditz / Innengleis} &amp; \textcolor{black}{ }\\</v>
      </c>
    </row>
    <row r="21" spans="1:18" x14ac:dyDescent="0.25">
      <c r="A21">
        <v>457</v>
      </c>
      <c r="B21" s="1" t="s">
        <v>850</v>
      </c>
      <c r="D21" t="s">
        <v>858</v>
      </c>
      <c r="E21">
        <v>-1</v>
      </c>
      <c r="F21" s="2">
        <v>13.68736</v>
      </c>
      <c r="G21" s="2">
        <v>51.083489999999998</v>
      </c>
      <c r="I21" t="s">
        <v>430</v>
      </c>
      <c r="K21" s="3" t="str">
        <f t="shared" si="0"/>
        <v>this-&gt;PT[457].specify_trackpos(13.68736, 51.08349, -1, "Trackpoint 320",  "TP320", this);</v>
      </c>
      <c r="R21" t="str">
        <f t="shared" si="1"/>
        <v>\textcolor{blue}{457} &amp; \textcolor{blue}{13.68736} &amp; \textcolor{blue}{51.08349} &amp; \textcolor{blue}{-1} &amp; \textcolor{blue}{Trackpoint 320} &amp; \textcolor{blue}{TP320 }\\</v>
      </c>
    </row>
    <row r="22" spans="1:18" x14ac:dyDescent="0.25">
      <c r="A22">
        <v>458</v>
      </c>
      <c r="B22" s="1" t="s">
        <v>851</v>
      </c>
      <c r="D22" t="s">
        <v>859</v>
      </c>
      <c r="E22">
        <v>-1</v>
      </c>
      <c r="F22" s="2">
        <v>13.687580000000001</v>
      </c>
      <c r="G22" s="2">
        <v>51.083480000000002</v>
      </c>
      <c r="I22" t="s">
        <v>430</v>
      </c>
      <c r="K22" s="3" t="str">
        <f t="shared" si="0"/>
        <v>this-&gt;PT[458].specify_trackpos(13.68758, 51.08348, -1, "Trackpoint 321",  "TP321", this);</v>
      </c>
      <c r="R22" t="str">
        <f t="shared" si="1"/>
        <v>\textcolor{blue}{458} &amp; \textcolor{blue}{13.68758} &amp; \textcolor{blue}{51.08348} &amp; \textcolor{blue}{-1} &amp; \textcolor{blue}{Trackpoint 321} &amp; \textcolor{blue}{TP321 }\\</v>
      </c>
    </row>
    <row r="23" spans="1:18" x14ac:dyDescent="0.25">
      <c r="B23" s="1"/>
      <c r="K23" s="3"/>
    </row>
    <row r="24" spans="1:18" x14ac:dyDescent="0.25">
      <c r="B24" s="1"/>
      <c r="K24" s="3"/>
    </row>
    <row r="25" spans="1:18" x14ac:dyDescent="0.25">
      <c r="B25" s="1"/>
      <c r="K25" s="3"/>
    </row>
    <row r="26" spans="1:18" x14ac:dyDescent="0.25">
      <c r="B26" s="1"/>
      <c r="D26" s="3"/>
      <c r="K26" s="3"/>
    </row>
    <row r="27" spans="1:18" x14ac:dyDescent="0.25">
      <c r="B27" s="1"/>
      <c r="D27" s="3"/>
      <c r="K27" s="3"/>
    </row>
    <row r="28" spans="1:18" x14ac:dyDescent="0.25">
      <c r="B28" s="1"/>
      <c r="D28" s="3"/>
      <c r="K28" s="3"/>
    </row>
    <row r="29" spans="1:18" x14ac:dyDescent="0.25">
      <c r="A29" t="s">
        <v>818</v>
      </c>
      <c r="B29" s="1"/>
      <c r="D29" s="3"/>
      <c r="K29" s="3"/>
    </row>
    <row r="30" spans="1:18" x14ac:dyDescent="0.25">
      <c r="B30" s="1"/>
      <c r="D30" s="3"/>
      <c r="K30" s="3"/>
    </row>
    <row r="31" spans="1:18" x14ac:dyDescent="0.25">
      <c r="A31" t="s">
        <v>431</v>
      </c>
      <c r="B31" t="s">
        <v>432</v>
      </c>
      <c r="C31" t="s">
        <v>433</v>
      </c>
    </row>
    <row r="32" spans="1:18" x14ac:dyDescent="0.25">
      <c r="A32">
        <v>443</v>
      </c>
      <c r="B32">
        <v>208</v>
      </c>
      <c r="C32">
        <v>440</v>
      </c>
      <c r="G32" t="str">
        <f>CONCATENATE("this-&gt;ARC[",A32,"].specify(",A32,", ",B32,", ",C32,");")</f>
        <v>this-&gt;ARC[443].specify(443, 208, 440);</v>
      </c>
      <c r="K32" s="3" t="s">
        <v>819</v>
      </c>
    </row>
    <row r="33" spans="1:17" x14ac:dyDescent="0.25">
      <c r="A33">
        <v>444</v>
      </c>
      <c r="B33" s="1">
        <v>440</v>
      </c>
      <c r="C33">
        <v>441</v>
      </c>
      <c r="D33" s="3"/>
      <c r="G33" t="str">
        <f t="shared" ref="G33:G53" si="2">CONCATENATE("this-&gt;ARC[",A33,"].specify(",A33,", ",B33,", ",C33,");")</f>
        <v>this-&gt;ARC[444].specify(444, 440, 441);</v>
      </c>
      <c r="K33" s="3" t="s">
        <v>819</v>
      </c>
    </row>
    <row r="34" spans="1:17" x14ac:dyDescent="0.25">
      <c r="A34">
        <v>445</v>
      </c>
      <c r="B34" s="1">
        <v>441</v>
      </c>
      <c r="C34">
        <v>442</v>
      </c>
      <c r="D34" s="3"/>
      <c r="G34" t="str">
        <f t="shared" si="2"/>
        <v>this-&gt;ARC[445].specify(445, 441, 442);</v>
      </c>
      <c r="K34" s="3" t="s">
        <v>819</v>
      </c>
    </row>
    <row r="35" spans="1:17" x14ac:dyDescent="0.25">
      <c r="A35">
        <v>446</v>
      </c>
      <c r="B35" s="1">
        <v>442</v>
      </c>
      <c r="C35">
        <v>443</v>
      </c>
      <c r="D35" s="3"/>
      <c r="G35" t="str">
        <f t="shared" si="2"/>
        <v>this-&gt;ARC[446].specify(446, 442, 443);</v>
      </c>
      <c r="K35" s="3" t="s">
        <v>819</v>
      </c>
    </row>
    <row r="36" spans="1:17" x14ac:dyDescent="0.25">
      <c r="A36">
        <v>447</v>
      </c>
      <c r="B36" s="1">
        <v>443</v>
      </c>
      <c r="C36">
        <v>444</v>
      </c>
      <c r="D36" s="3"/>
      <c r="G36" t="str">
        <f t="shared" si="2"/>
        <v>this-&gt;ARC[447].specify(447, 443, 444);</v>
      </c>
      <c r="K36" s="3" t="s">
        <v>819</v>
      </c>
    </row>
    <row r="37" spans="1:17" x14ac:dyDescent="0.25">
      <c r="A37">
        <v>448</v>
      </c>
      <c r="B37" s="1">
        <v>444</v>
      </c>
      <c r="C37">
        <v>445</v>
      </c>
      <c r="D37" s="3"/>
      <c r="G37" t="str">
        <f t="shared" si="2"/>
        <v>this-&gt;ARC[448].specify(448, 444, 445);</v>
      </c>
      <c r="K37" s="3" t="s">
        <v>819</v>
      </c>
    </row>
    <row r="38" spans="1:17" x14ac:dyDescent="0.25">
      <c r="A38">
        <v>449</v>
      </c>
      <c r="B38" s="1">
        <v>445</v>
      </c>
      <c r="C38">
        <v>446</v>
      </c>
      <c r="D38" s="3"/>
      <c r="G38" t="str">
        <f t="shared" si="2"/>
        <v>this-&gt;ARC[449].specify(449, 445, 446);</v>
      </c>
      <c r="K38" s="3" t="s">
        <v>819</v>
      </c>
    </row>
    <row r="39" spans="1:17" x14ac:dyDescent="0.25">
      <c r="A39">
        <v>450</v>
      </c>
      <c r="B39" s="1">
        <v>446</v>
      </c>
      <c r="C39">
        <v>447</v>
      </c>
      <c r="D39" s="3"/>
      <c r="G39" t="str">
        <f t="shared" si="2"/>
        <v>this-&gt;ARC[450].specify(450, 446, 447);</v>
      </c>
      <c r="K39" s="3" t="s">
        <v>819</v>
      </c>
    </row>
    <row r="40" spans="1:17" x14ac:dyDescent="0.25">
      <c r="A40">
        <v>451</v>
      </c>
      <c r="B40" s="1">
        <v>447</v>
      </c>
      <c r="C40">
        <v>448</v>
      </c>
      <c r="G40" t="str">
        <f t="shared" si="2"/>
        <v>this-&gt;ARC[451].specify(451, 447, 448);</v>
      </c>
      <c r="K40" s="3" t="s">
        <v>819</v>
      </c>
    </row>
    <row r="41" spans="1:17" x14ac:dyDescent="0.25">
      <c r="A41">
        <v>452</v>
      </c>
      <c r="B41" s="1">
        <v>448</v>
      </c>
      <c r="C41">
        <v>449</v>
      </c>
      <c r="D41" s="3"/>
      <c r="G41" t="str">
        <f t="shared" si="2"/>
        <v>this-&gt;ARC[452].specify(452, 448, 449);</v>
      </c>
      <c r="K41" s="3" t="s">
        <v>819</v>
      </c>
    </row>
    <row r="42" spans="1:17" x14ac:dyDescent="0.25">
      <c r="A42">
        <v>453</v>
      </c>
      <c r="B42" s="1">
        <v>449</v>
      </c>
      <c r="C42" s="3">
        <v>450</v>
      </c>
      <c r="D42" s="3"/>
      <c r="G42" t="str">
        <f t="shared" si="2"/>
        <v>this-&gt;ARC[453].specify(453, 449, 450);</v>
      </c>
      <c r="H42" s="3"/>
      <c r="J42" s="3"/>
      <c r="K42" s="3" t="s">
        <v>819</v>
      </c>
      <c r="L42" s="3"/>
      <c r="M42" s="3"/>
      <c r="N42" s="3"/>
      <c r="O42" s="3"/>
      <c r="P42" s="3"/>
      <c r="Q42" s="3"/>
    </row>
    <row r="43" spans="1:17" x14ac:dyDescent="0.25">
      <c r="A43">
        <v>454</v>
      </c>
      <c r="B43" s="1">
        <v>450</v>
      </c>
      <c r="C43" s="3">
        <v>209</v>
      </c>
      <c r="D43" s="3"/>
      <c r="G43" t="str">
        <f t="shared" si="2"/>
        <v>this-&gt;ARC[454].specify(454, 450, 209);</v>
      </c>
      <c r="H43" s="3"/>
      <c r="J43" s="3"/>
      <c r="K43" s="3" t="s">
        <v>819</v>
      </c>
      <c r="L43" s="3"/>
      <c r="M43" s="3"/>
      <c r="N43" s="3"/>
      <c r="O43" s="3"/>
      <c r="P43" s="3"/>
      <c r="Q43" s="3"/>
    </row>
    <row r="44" spans="1:17" x14ac:dyDescent="0.25">
      <c r="B44" s="1"/>
      <c r="C44" s="3"/>
      <c r="D44" s="3"/>
      <c r="H44" s="3"/>
      <c r="J44" s="3"/>
      <c r="K44" s="3"/>
      <c r="L44" s="3"/>
      <c r="M44" s="3"/>
      <c r="N44" s="3"/>
      <c r="O44" s="3"/>
      <c r="P44" s="3"/>
      <c r="Q44" s="3"/>
    </row>
    <row r="45" spans="1:17" x14ac:dyDescent="0.25">
      <c r="A45">
        <v>455</v>
      </c>
      <c r="B45" s="1">
        <v>444</v>
      </c>
      <c r="C45" s="3">
        <v>451</v>
      </c>
      <c r="D45" s="3"/>
      <c r="G45" t="str">
        <f t="shared" si="2"/>
        <v>this-&gt;ARC[455].specify(455, 444, 451);</v>
      </c>
      <c r="H45" s="3"/>
      <c r="J45" s="3"/>
      <c r="L45" s="3"/>
      <c r="M45" s="3"/>
      <c r="N45" s="3"/>
      <c r="O45" s="3"/>
      <c r="P45" s="3"/>
      <c r="Q45" s="3"/>
    </row>
    <row r="46" spans="1:17" x14ac:dyDescent="0.25">
      <c r="A46">
        <v>456</v>
      </c>
      <c r="B46" s="1">
        <v>451</v>
      </c>
      <c r="C46" s="3">
        <v>452</v>
      </c>
      <c r="D46" s="3"/>
      <c r="G46" t="str">
        <f t="shared" si="2"/>
        <v>this-&gt;ARC[456].specify(456, 451, 452);</v>
      </c>
      <c r="H46" s="3"/>
      <c r="J46" s="3"/>
      <c r="L46" s="3"/>
      <c r="M46" s="3"/>
      <c r="N46" s="3"/>
      <c r="O46" s="3"/>
      <c r="P46" s="3"/>
      <c r="Q46" s="3"/>
    </row>
    <row r="47" spans="1:17" x14ac:dyDescent="0.25">
      <c r="A47">
        <v>457</v>
      </c>
      <c r="B47" s="1">
        <v>452</v>
      </c>
      <c r="C47" s="3">
        <v>453</v>
      </c>
      <c r="D47" s="3"/>
      <c r="G47" t="str">
        <f t="shared" si="2"/>
        <v>this-&gt;ARC[457].specify(457, 452, 453);</v>
      </c>
      <c r="H47" s="3"/>
      <c r="J47" s="3"/>
      <c r="K47" s="3"/>
      <c r="L47" s="3"/>
      <c r="M47" s="3"/>
      <c r="N47" s="3"/>
      <c r="O47" s="3"/>
      <c r="P47" s="3"/>
      <c r="Q47" s="3"/>
    </row>
    <row r="48" spans="1:17" x14ac:dyDescent="0.25">
      <c r="A48">
        <v>458</v>
      </c>
      <c r="B48" s="1">
        <v>453</v>
      </c>
      <c r="C48" s="3">
        <v>454</v>
      </c>
      <c r="D48" s="3"/>
      <c r="G48" t="str">
        <f t="shared" si="2"/>
        <v>this-&gt;ARC[458].specify(458, 453, 454);</v>
      </c>
      <c r="H48" s="3"/>
      <c r="J48" s="3"/>
      <c r="K48" s="3"/>
      <c r="L48" s="3"/>
      <c r="M48" s="3"/>
      <c r="N48" s="3"/>
      <c r="O48" s="3"/>
      <c r="P48" s="3"/>
      <c r="Q48" s="3"/>
    </row>
    <row r="49" spans="1:17" x14ac:dyDescent="0.25">
      <c r="A49">
        <v>459</v>
      </c>
      <c r="B49" s="1">
        <v>454</v>
      </c>
      <c r="C49" s="3">
        <v>455</v>
      </c>
      <c r="D49" s="3"/>
      <c r="G49" t="str">
        <f t="shared" si="2"/>
        <v>this-&gt;ARC[459].specify(459, 454, 455);</v>
      </c>
      <c r="H49" s="3"/>
      <c r="J49" s="3"/>
      <c r="K49" s="3"/>
      <c r="L49" s="3"/>
      <c r="M49" s="3"/>
      <c r="N49" s="3"/>
      <c r="O49" s="3"/>
      <c r="P49" s="3"/>
      <c r="Q49" s="3"/>
    </row>
    <row r="50" spans="1:17" x14ac:dyDescent="0.25">
      <c r="A50">
        <v>460</v>
      </c>
      <c r="B50" s="1">
        <v>455</v>
      </c>
      <c r="C50" s="3">
        <v>456</v>
      </c>
      <c r="D50" s="3"/>
      <c r="G50" t="str">
        <f t="shared" si="2"/>
        <v>this-&gt;ARC[460].specify(460, 455, 456);</v>
      </c>
      <c r="H50" s="3"/>
      <c r="J50" s="3"/>
      <c r="K50" s="3"/>
      <c r="L50" s="3"/>
      <c r="M50" s="3"/>
      <c r="N50" s="3"/>
      <c r="O50" s="3"/>
      <c r="P50" s="3"/>
      <c r="Q50" s="3"/>
    </row>
    <row r="51" spans="1:17" x14ac:dyDescent="0.25">
      <c r="A51">
        <v>461</v>
      </c>
      <c r="B51" s="1">
        <v>456</v>
      </c>
      <c r="C51" s="3">
        <v>457</v>
      </c>
      <c r="D51" s="3"/>
      <c r="G51" t="str">
        <f t="shared" si="2"/>
        <v>this-&gt;ARC[461].specify(461, 456, 457);</v>
      </c>
      <c r="H51" s="3"/>
      <c r="J51" s="3"/>
      <c r="K51" s="3"/>
      <c r="L51" s="3"/>
      <c r="M51" s="3"/>
      <c r="N51" s="3"/>
      <c r="O51" s="3"/>
      <c r="P51" s="3"/>
      <c r="Q51" s="3"/>
    </row>
    <row r="52" spans="1:17" x14ac:dyDescent="0.25">
      <c r="A52">
        <v>462</v>
      </c>
      <c r="B52" s="1">
        <v>457</v>
      </c>
      <c r="C52" s="3">
        <v>458</v>
      </c>
      <c r="D52" s="3"/>
      <c r="G52" t="str">
        <f t="shared" si="2"/>
        <v>this-&gt;ARC[462].specify(462, 457, 458);</v>
      </c>
      <c r="H52" s="3"/>
      <c r="J52" s="3"/>
      <c r="K52" s="3"/>
      <c r="L52" s="3"/>
      <c r="M52" s="3"/>
      <c r="N52" s="3"/>
      <c r="O52" s="3"/>
      <c r="P52" s="3"/>
      <c r="Q52" s="3"/>
    </row>
    <row r="53" spans="1:17" x14ac:dyDescent="0.25">
      <c r="A53">
        <v>463</v>
      </c>
      <c r="B53" s="1">
        <v>458</v>
      </c>
      <c r="C53" s="3">
        <v>212</v>
      </c>
      <c r="D53" s="3"/>
      <c r="G53" t="str">
        <f t="shared" si="2"/>
        <v>this-&gt;ARC[463].specify(463, 458, 212);</v>
      </c>
      <c r="H53" s="3"/>
      <c r="J53" s="3"/>
      <c r="K53" s="3"/>
      <c r="L53" s="3"/>
      <c r="M53" s="3"/>
      <c r="N53" s="3"/>
      <c r="O53" s="3"/>
      <c r="P53" s="3"/>
      <c r="Q53" s="3"/>
    </row>
    <row r="54" spans="1:17" x14ac:dyDescent="0.25">
      <c r="B54" s="1"/>
      <c r="C54" s="3"/>
      <c r="D54" s="3"/>
      <c r="H54" s="3"/>
      <c r="J54" s="3"/>
      <c r="K54" s="3"/>
      <c r="L54" s="3"/>
      <c r="M54" s="3"/>
      <c r="N54" s="3"/>
      <c r="O54" s="3"/>
      <c r="P54" s="3"/>
      <c r="Q54" s="3"/>
    </row>
    <row r="55" spans="1:17" x14ac:dyDescent="0.25">
      <c r="B55" s="1"/>
      <c r="C55" s="3"/>
      <c r="D55" s="3"/>
      <c r="H55" s="3"/>
      <c r="J55" s="3"/>
      <c r="K55" s="3"/>
      <c r="L55" s="3"/>
      <c r="M55" s="3"/>
      <c r="N55" s="3"/>
      <c r="O55" s="3"/>
      <c r="P55" s="3"/>
      <c r="Q55" s="3"/>
    </row>
    <row r="56" spans="1:17" x14ac:dyDescent="0.25">
      <c r="B56" s="1"/>
      <c r="C56" s="3"/>
      <c r="D56" s="3"/>
      <c r="H56" s="3"/>
      <c r="J56" s="3"/>
      <c r="K56" s="3"/>
      <c r="L56" s="3"/>
      <c r="M56" s="3"/>
      <c r="N56" s="3"/>
      <c r="O56" s="3"/>
      <c r="P56" s="3"/>
      <c r="Q56" s="3"/>
    </row>
    <row r="57" spans="1:17" x14ac:dyDescent="0.25">
      <c r="B57" s="1"/>
      <c r="C57" s="3"/>
      <c r="D57" s="3"/>
      <c r="H57" s="3"/>
      <c r="J57" s="3"/>
      <c r="K57" s="3"/>
      <c r="L57" s="3"/>
      <c r="M57" s="3"/>
      <c r="N57" s="3"/>
      <c r="O57" s="3"/>
      <c r="P57" s="3"/>
      <c r="Q57" s="3"/>
    </row>
    <row r="58" spans="1:17" x14ac:dyDescent="0.25">
      <c r="B58" s="1"/>
      <c r="C58" s="3"/>
      <c r="D58" s="3"/>
      <c r="H58" s="3"/>
      <c r="J58" s="3"/>
      <c r="K58" s="3"/>
      <c r="L58" s="3"/>
      <c r="M58" s="3"/>
      <c r="N58" s="3"/>
      <c r="O58" s="3"/>
      <c r="P58" s="3"/>
      <c r="Q58" s="3"/>
    </row>
    <row r="59" spans="1:17" x14ac:dyDescent="0.25">
      <c r="B59" s="1"/>
      <c r="C59" s="3"/>
      <c r="D59" s="3"/>
      <c r="H59" s="3"/>
      <c r="J59" s="3"/>
      <c r="L59" s="3"/>
      <c r="M59" s="3"/>
      <c r="N59" s="3"/>
      <c r="O59" s="3"/>
      <c r="P59" s="3"/>
      <c r="Q59" s="3"/>
    </row>
    <row r="60" spans="1:17" x14ac:dyDescent="0.25">
      <c r="B60" s="1"/>
      <c r="C60" s="3"/>
      <c r="D60" s="3"/>
      <c r="H60" s="3"/>
      <c r="J60" s="3"/>
      <c r="K60" s="3"/>
      <c r="L60" s="3"/>
      <c r="M60" s="3"/>
      <c r="N60" s="3"/>
      <c r="O60" s="3"/>
      <c r="P60" s="3"/>
      <c r="Q60" s="3"/>
    </row>
    <row r="61" spans="1:17" x14ac:dyDescent="0.25">
      <c r="B61" s="1"/>
      <c r="C61" s="3"/>
      <c r="D61" s="3"/>
      <c r="H61" s="3"/>
      <c r="J61" s="3"/>
      <c r="K61" s="3"/>
      <c r="L61" s="3"/>
      <c r="M61" s="3"/>
      <c r="N61" s="3"/>
      <c r="O61" s="3"/>
      <c r="P61" s="3"/>
      <c r="Q61" s="3"/>
    </row>
    <row r="62" spans="1:17" x14ac:dyDescent="0.25">
      <c r="B62" s="1"/>
      <c r="C62" s="3"/>
      <c r="D62" s="3"/>
      <c r="H62" s="3"/>
      <c r="J62" s="3"/>
      <c r="K62" s="3"/>
      <c r="L62" s="3"/>
      <c r="M62" s="3"/>
      <c r="N62" s="3"/>
      <c r="O62" s="3"/>
      <c r="P62" s="3"/>
      <c r="Q62" s="3"/>
    </row>
    <row r="63" spans="1:17" x14ac:dyDescent="0.25">
      <c r="B63" s="1"/>
      <c r="C63" s="3"/>
      <c r="D63" s="3"/>
      <c r="H63" s="3"/>
      <c r="J63" s="3"/>
      <c r="K63" s="3"/>
      <c r="L63" s="3"/>
      <c r="M63" s="3"/>
      <c r="N63" s="3"/>
      <c r="O63" s="3"/>
      <c r="P63" s="3"/>
      <c r="Q63" s="3"/>
    </row>
    <row r="64" spans="1:17" x14ac:dyDescent="0.25">
      <c r="B64" s="1"/>
    </row>
    <row r="65" spans="2:11" x14ac:dyDescent="0.25">
      <c r="B65" s="1"/>
      <c r="D65" s="3"/>
      <c r="K65" s="3"/>
    </row>
    <row r="66" spans="2:11" x14ac:dyDescent="0.25">
      <c r="B66" s="1"/>
      <c r="D66" s="3"/>
      <c r="K66" s="3"/>
    </row>
    <row r="67" spans="2:11" x14ac:dyDescent="0.25">
      <c r="B67" s="1"/>
      <c r="D67" s="3"/>
      <c r="K67" s="3"/>
    </row>
    <row r="68" spans="2:11" x14ac:dyDescent="0.25">
      <c r="B68" s="1"/>
    </row>
    <row r="69" spans="2:11" x14ac:dyDescent="0.25">
      <c r="B69" s="1"/>
      <c r="D69" s="3"/>
      <c r="K69" s="3"/>
    </row>
    <row r="70" spans="2:11" x14ac:dyDescent="0.25">
      <c r="B70" s="1"/>
      <c r="D70" s="3"/>
      <c r="K70" s="3"/>
    </row>
    <row r="71" spans="2:11" x14ac:dyDescent="0.25">
      <c r="B71" s="1"/>
      <c r="D71" s="3"/>
      <c r="K71" s="3"/>
    </row>
    <row r="72" spans="2:11" x14ac:dyDescent="0.25">
      <c r="B72" s="1"/>
      <c r="D72" s="3"/>
      <c r="K72" s="3"/>
    </row>
    <row r="73" spans="2:11" x14ac:dyDescent="0.25">
      <c r="B73" s="1"/>
      <c r="K73" s="3"/>
    </row>
    <row r="74" spans="2:11" x14ac:dyDescent="0.25">
      <c r="B74" s="1"/>
      <c r="D74" s="3"/>
      <c r="F74" s="2"/>
      <c r="G74" s="2"/>
      <c r="K74" s="3"/>
    </row>
    <row r="75" spans="2:11" x14ac:dyDescent="0.25">
      <c r="B75" s="1"/>
      <c r="D75" s="3"/>
      <c r="F75" s="2"/>
      <c r="G75" s="2"/>
      <c r="K75" s="3"/>
    </row>
    <row r="76" spans="2:11" x14ac:dyDescent="0.25">
      <c r="B76" s="1"/>
      <c r="D76" s="3"/>
      <c r="F76" s="2"/>
      <c r="G76" s="2"/>
      <c r="K76" s="3"/>
    </row>
    <row r="77" spans="2:11" x14ac:dyDescent="0.25">
      <c r="B77" s="1"/>
      <c r="D77" s="3"/>
      <c r="F77" s="2"/>
      <c r="G77" s="2"/>
      <c r="K77" s="3"/>
    </row>
    <row r="78" spans="2:11" x14ac:dyDescent="0.25">
      <c r="B78" s="1"/>
      <c r="K78" s="3"/>
    </row>
    <row r="79" spans="2:11" x14ac:dyDescent="0.25">
      <c r="B79" s="1"/>
    </row>
    <row r="80" spans="2:11" x14ac:dyDescent="0.25">
      <c r="B80" s="1"/>
      <c r="K80" s="3"/>
    </row>
    <row r="81" spans="2:11" x14ac:dyDescent="0.25">
      <c r="B81" s="1"/>
      <c r="K81" s="3"/>
    </row>
    <row r="82" spans="2:11" x14ac:dyDescent="0.25">
      <c r="B82" s="1"/>
      <c r="K82" s="3"/>
    </row>
    <row r="83" spans="2:11" x14ac:dyDescent="0.25">
      <c r="B83" s="1"/>
      <c r="K83" s="3"/>
    </row>
    <row r="84" spans="2:11" x14ac:dyDescent="0.25">
      <c r="B84" s="1"/>
      <c r="K84" s="3"/>
    </row>
    <row r="85" spans="2:11" x14ac:dyDescent="0.25">
      <c r="B85" s="1"/>
    </row>
    <row r="86" spans="2:11" x14ac:dyDescent="0.25">
      <c r="B86" s="1"/>
      <c r="K86" s="3"/>
    </row>
    <row r="87" spans="2:11" x14ac:dyDescent="0.25">
      <c r="B87" s="1"/>
      <c r="K87" s="3"/>
    </row>
    <row r="88" spans="2:11" x14ac:dyDescent="0.25">
      <c r="B88" s="1"/>
    </row>
    <row r="89" spans="2:11" x14ac:dyDescent="0.25">
      <c r="B89" s="1"/>
    </row>
    <row r="90" spans="2:11" x14ac:dyDescent="0.25">
      <c r="B90" s="1"/>
      <c r="K90" s="3"/>
    </row>
    <row r="91" spans="2:11" x14ac:dyDescent="0.25">
      <c r="B91" s="1"/>
      <c r="K91" s="3"/>
    </row>
    <row r="92" spans="2:11" x14ac:dyDescent="0.25">
      <c r="B92" s="1"/>
      <c r="K92" s="3"/>
    </row>
    <row r="93" spans="2:11" x14ac:dyDescent="0.25">
      <c r="B93" s="1"/>
      <c r="K93" s="3"/>
    </row>
    <row r="94" spans="2:11" x14ac:dyDescent="0.25">
      <c r="B94" s="1"/>
    </row>
    <row r="95" spans="2:11" x14ac:dyDescent="0.25">
      <c r="B95" s="1"/>
      <c r="K95" s="3"/>
    </row>
    <row r="96" spans="2:11" x14ac:dyDescent="0.25">
      <c r="B96" s="1"/>
      <c r="K96" s="3"/>
    </row>
    <row r="97" spans="1:17" x14ac:dyDescent="0.25">
      <c r="B97" s="1"/>
      <c r="K97" s="3"/>
    </row>
    <row r="98" spans="1:17" x14ac:dyDescent="0.25">
      <c r="A98" s="3"/>
      <c r="B98" s="1"/>
    </row>
    <row r="99" spans="1:17" x14ac:dyDescent="0.25">
      <c r="A99" s="3"/>
      <c r="B99" s="1"/>
    </row>
    <row r="100" spans="1:17" x14ac:dyDescent="0.25">
      <c r="A100" s="3"/>
      <c r="B100" s="1"/>
    </row>
    <row r="101" spans="1:17" x14ac:dyDescent="0.25">
      <c r="A101" s="3"/>
      <c r="B101" s="1"/>
    </row>
    <row r="102" spans="1:17" x14ac:dyDescent="0.25">
      <c r="B102" s="1"/>
    </row>
    <row r="103" spans="1:17" x14ac:dyDescent="0.25">
      <c r="B103" s="1"/>
      <c r="K103" s="3"/>
    </row>
    <row r="104" spans="1:17" x14ac:dyDescent="0.25">
      <c r="B104" s="1"/>
      <c r="K104" s="3"/>
    </row>
    <row r="105" spans="1:17" x14ac:dyDescent="0.25">
      <c r="B105" s="1"/>
      <c r="K105" s="3"/>
    </row>
    <row r="106" spans="1:17" x14ac:dyDescent="0.25">
      <c r="B106" s="1"/>
      <c r="K106" s="3"/>
    </row>
    <row r="107" spans="1:17" x14ac:dyDescent="0.25">
      <c r="B107" s="1"/>
      <c r="K107" s="3"/>
    </row>
    <row r="108" spans="1:17" x14ac:dyDescent="0.25">
      <c r="B108" s="1"/>
      <c r="C108" s="3"/>
      <c r="D108" s="3"/>
      <c r="H108" s="3"/>
      <c r="J108" s="3"/>
      <c r="L108" s="3"/>
      <c r="M108" s="3"/>
      <c r="N108" s="3"/>
      <c r="O108" s="3"/>
      <c r="P108" s="3"/>
      <c r="Q108" s="3"/>
    </row>
    <row r="109" spans="1:17" x14ac:dyDescent="0.25">
      <c r="B109" s="1"/>
      <c r="C109" s="3"/>
      <c r="D109" s="3"/>
      <c r="H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25">
      <c r="B110" s="1"/>
      <c r="C110" s="3"/>
      <c r="D110" s="3"/>
      <c r="H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25">
      <c r="B111" s="1"/>
    </row>
    <row r="112" spans="1:17" x14ac:dyDescent="0.25">
      <c r="B112" s="1"/>
      <c r="D112" s="3"/>
      <c r="K112" s="3"/>
    </row>
    <row r="113" spans="2:11" x14ac:dyDescent="0.25">
      <c r="B113" s="1"/>
      <c r="D113" s="3"/>
      <c r="K113" s="3"/>
    </row>
    <row r="114" spans="2:11" x14ac:dyDescent="0.25">
      <c r="B114" s="1"/>
      <c r="D114" s="3"/>
      <c r="K114" s="3"/>
    </row>
    <row r="115" spans="2:11" x14ac:dyDescent="0.25">
      <c r="B115" s="1"/>
    </row>
    <row r="116" spans="2:11" x14ac:dyDescent="0.25">
      <c r="B116" s="1"/>
      <c r="K116" s="3"/>
    </row>
    <row r="117" spans="2:11" x14ac:dyDescent="0.25">
      <c r="B117" s="1"/>
      <c r="D117" s="3"/>
      <c r="K117" s="3"/>
    </row>
    <row r="118" spans="2:11" x14ac:dyDescent="0.25">
      <c r="B118" s="1"/>
      <c r="D118" s="3"/>
      <c r="K118" s="3"/>
    </row>
    <row r="119" spans="2:11" x14ac:dyDescent="0.25">
      <c r="B119" s="1"/>
      <c r="D119" s="3"/>
      <c r="K119" s="3"/>
    </row>
    <row r="120" spans="2:11" x14ac:dyDescent="0.25">
      <c r="B120" s="1"/>
      <c r="K120" s="3"/>
    </row>
    <row r="121" spans="2:11" x14ac:dyDescent="0.25">
      <c r="B121" s="1"/>
      <c r="D121" s="3"/>
      <c r="F121" s="2"/>
      <c r="G121" s="2"/>
      <c r="K121" s="3"/>
    </row>
    <row r="122" spans="2:11" x14ac:dyDescent="0.25">
      <c r="B122" s="1"/>
      <c r="D122" s="3"/>
      <c r="F122" s="2"/>
      <c r="G122" s="2"/>
      <c r="K122" s="3"/>
    </row>
    <row r="123" spans="2:11" x14ac:dyDescent="0.25">
      <c r="B123" s="1"/>
    </row>
    <row r="124" spans="2:11" x14ac:dyDescent="0.25">
      <c r="B124" s="1"/>
    </row>
    <row r="125" spans="2:11" x14ac:dyDescent="0.25">
      <c r="B125" s="1"/>
      <c r="K125" s="3"/>
    </row>
    <row r="126" spans="2:11" x14ac:dyDescent="0.25">
      <c r="B126" s="1"/>
      <c r="K126" s="3"/>
    </row>
    <row r="127" spans="2:11" x14ac:dyDescent="0.25">
      <c r="B127" s="1"/>
      <c r="K127" s="3"/>
    </row>
    <row r="128" spans="2:11" x14ac:dyDescent="0.25">
      <c r="B128" s="1"/>
    </row>
    <row r="129" spans="2:17" x14ac:dyDescent="0.25">
      <c r="B129" s="1"/>
      <c r="K129" s="3"/>
    </row>
    <row r="130" spans="2:17" x14ac:dyDescent="0.25">
      <c r="B130" s="1"/>
      <c r="K130" s="3"/>
    </row>
    <row r="131" spans="2:17" x14ac:dyDescent="0.25">
      <c r="B131" s="1"/>
    </row>
    <row r="132" spans="2:17" x14ac:dyDescent="0.25">
      <c r="B132" s="1"/>
      <c r="K132" s="3"/>
    </row>
    <row r="133" spans="2:17" x14ac:dyDescent="0.25">
      <c r="B133" s="1"/>
      <c r="K133" s="3"/>
    </row>
    <row r="134" spans="2:17" x14ac:dyDescent="0.25">
      <c r="B134" s="1"/>
      <c r="K134" s="3"/>
    </row>
    <row r="135" spans="2:17" x14ac:dyDescent="0.25">
      <c r="B135" s="1"/>
      <c r="K135" s="3"/>
    </row>
    <row r="136" spans="2:17" x14ac:dyDescent="0.25">
      <c r="B136" s="1"/>
      <c r="K136" s="3"/>
    </row>
    <row r="137" spans="2:17" x14ac:dyDescent="0.25">
      <c r="B137" s="1"/>
      <c r="K137" s="3"/>
    </row>
    <row r="138" spans="2:17" x14ac:dyDescent="0.25">
      <c r="B138" s="1"/>
      <c r="K138" s="3"/>
    </row>
    <row r="139" spans="2:17" x14ac:dyDescent="0.25">
      <c r="B139" s="1"/>
      <c r="K139" s="3"/>
    </row>
    <row r="140" spans="2:17" x14ac:dyDescent="0.25">
      <c r="B140" s="1"/>
      <c r="K140" s="3"/>
    </row>
    <row r="141" spans="2:17" x14ac:dyDescent="0.25">
      <c r="B141" s="1"/>
      <c r="K141" s="3"/>
    </row>
    <row r="142" spans="2:17" x14ac:dyDescent="0.25">
      <c r="B142" s="1"/>
      <c r="C142" s="3"/>
      <c r="D142" s="3"/>
      <c r="H142" s="3"/>
      <c r="J142" s="3"/>
      <c r="L142" s="3"/>
      <c r="M142" s="3"/>
      <c r="N142" s="3"/>
      <c r="O142" s="3"/>
      <c r="P142" s="3"/>
      <c r="Q142" s="3"/>
    </row>
    <row r="143" spans="2:17" x14ac:dyDescent="0.25">
      <c r="B143" s="1"/>
      <c r="C143" s="3"/>
      <c r="D143" s="3"/>
      <c r="H143" s="3"/>
      <c r="J143" s="3"/>
      <c r="K143" s="3"/>
      <c r="L143" s="3"/>
      <c r="M143" s="3"/>
      <c r="N143" s="3"/>
      <c r="O143" s="3"/>
      <c r="P143" s="3"/>
      <c r="Q143" s="3"/>
    </row>
    <row r="144" spans="2:17" x14ac:dyDescent="0.25">
      <c r="B144" s="1"/>
      <c r="C144" s="3"/>
      <c r="D144" s="3"/>
      <c r="H144" s="3"/>
      <c r="J144" s="3"/>
      <c r="K144" s="3"/>
      <c r="L144" s="3"/>
      <c r="M144" s="3"/>
      <c r="N144" s="3"/>
      <c r="O144" s="3"/>
      <c r="P144" s="3"/>
      <c r="Q144" s="3"/>
    </row>
    <row r="145" spans="2:17" x14ac:dyDescent="0.25">
      <c r="B145" s="1"/>
      <c r="C145" s="3"/>
      <c r="D145" s="3"/>
      <c r="H145" s="3"/>
      <c r="J145" s="3"/>
      <c r="K145" s="3"/>
      <c r="L145" s="3"/>
      <c r="M145" s="3"/>
      <c r="N145" s="3"/>
      <c r="O145" s="3"/>
      <c r="P145" s="3"/>
      <c r="Q145" s="3"/>
    </row>
    <row r="146" spans="2:17" x14ac:dyDescent="0.25">
      <c r="B146" s="1"/>
      <c r="C146" s="3"/>
      <c r="D146" s="3"/>
      <c r="H146" s="3"/>
      <c r="J146" s="3"/>
      <c r="K146" s="3"/>
      <c r="L146" s="3"/>
      <c r="M146" s="3"/>
      <c r="N146" s="3"/>
      <c r="O146" s="3"/>
      <c r="P146" s="3"/>
      <c r="Q146" s="3"/>
    </row>
    <row r="147" spans="2:17" x14ac:dyDescent="0.25">
      <c r="B147" s="1"/>
      <c r="C147" s="3"/>
      <c r="D147" s="3"/>
      <c r="H147" s="3"/>
      <c r="J147" s="3"/>
      <c r="K147" s="3"/>
      <c r="L147" s="3"/>
      <c r="M147" s="3"/>
      <c r="N147" s="3"/>
      <c r="O147" s="3"/>
      <c r="P147" s="3"/>
      <c r="Q147" s="3"/>
    </row>
    <row r="148" spans="2:17" x14ac:dyDescent="0.25">
      <c r="B148" s="1"/>
      <c r="C148" s="3"/>
      <c r="D148" s="3"/>
      <c r="H148" s="3"/>
      <c r="J148" s="3"/>
      <c r="K148" s="3"/>
      <c r="L148" s="3"/>
      <c r="M148" s="3"/>
      <c r="N148" s="3"/>
      <c r="O148" s="3"/>
      <c r="P148" s="3"/>
      <c r="Q148" s="3"/>
    </row>
    <row r="149" spans="2:17" x14ac:dyDescent="0.25">
      <c r="B149" s="1"/>
      <c r="C149" s="3"/>
      <c r="D149" s="3"/>
      <c r="F149" s="2"/>
      <c r="G149" s="2"/>
      <c r="H149" s="3"/>
      <c r="J149" s="3"/>
      <c r="K149" s="3"/>
      <c r="L149" s="3"/>
      <c r="M149" s="3"/>
      <c r="N149" s="3"/>
      <c r="O149" s="3"/>
      <c r="P149" s="3"/>
      <c r="Q149" s="3"/>
    </row>
    <row r="150" spans="2:17" x14ac:dyDescent="0.25">
      <c r="B150" s="1"/>
      <c r="C150" s="3"/>
      <c r="D150" s="3"/>
      <c r="F150" s="2"/>
      <c r="G150" s="2"/>
      <c r="H150" s="3"/>
      <c r="J150" s="3"/>
      <c r="K150" s="3"/>
      <c r="L150" s="3"/>
      <c r="M150" s="3"/>
      <c r="N150" s="3"/>
      <c r="O150" s="3"/>
      <c r="P150" s="3"/>
      <c r="Q150" s="3"/>
    </row>
    <row r="151" spans="2:17" x14ac:dyDescent="0.25">
      <c r="B151" s="1"/>
      <c r="C151" s="3"/>
      <c r="D151" s="3"/>
      <c r="F151" s="2"/>
      <c r="G151" s="2"/>
      <c r="H151" s="3"/>
      <c r="J151" s="3"/>
      <c r="K151" s="3"/>
      <c r="L151" s="3"/>
      <c r="M151" s="3"/>
      <c r="N151" s="3"/>
      <c r="O151" s="3"/>
      <c r="P151" s="3"/>
      <c r="Q151" s="3"/>
    </row>
    <row r="152" spans="2:17" x14ac:dyDescent="0.25">
      <c r="B152" s="1"/>
    </row>
    <row r="153" spans="2:17" x14ac:dyDescent="0.25">
      <c r="B153" s="1"/>
      <c r="C153" s="3"/>
      <c r="D153" s="3"/>
      <c r="H153" s="3"/>
      <c r="J153" s="3"/>
      <c r="L153" s="3"/>
      <c r="M153" s="3"/>
      <c r="N153" s="3"/>
      <c r="O153" s="3"/>
      <c r="P153" s="3"/>
      <c r="Q153" s="3"/>
    </row>
    <row r="154" spans="2:17" x14ac:dyDescent="0.25">
      <c r="B154" s="1"/>
      <c r="C154" s="3"/>
      <c r="D154" s="3"/>
      <c r="H154" s="3"/>
      <c r="J154" s="3"/>
      <c r="K154" s="3"/>
      <c r="L154" s="3"/>
      <c r="M154" s="3"/>
      <c r="N154" s="3"/>
      <c r="O154" s="3"/>
      <c r="P154" s="3"/>
      <c r="Q154" s="3"/>
    </row>
    <row r="155" spans="2:17" x14ac:dyDescent="0.25">
      <c r="B155" s="1"/>
      <c r="C155" s="3"/>
      <c r="D155" s="3"/>
      <c r="H155" s="3"/>
      <c r="J155" s="3"/>
      <c r="K155" s="3"/>
      <c r="L155" s="3"/>
      <c r="M155" s="3"/>
      <c r="N155" s="3"/>
      <c r="O155" s="3"/>
      <c r="P155" s="3"/>
      <c r="Q155" s="3"/>
    </row>
    <row r="156" spans="2:17" x14ac:dyDescent="0.25">
      <c r="B156" s="1"/>
      <c r="C156" s="3"/>
      <c r="D156" s="3"/>
      <c r="H156" s="3"/>
      <c r="J156" s="3"/>
      <c r="K156" s="3"/>
      <c r="L156" s="3"/>
      <c r="M156" s="3"/>
      <c r="N156" s="3"/>
      <c r="O156" s="3"/>
      <c r="P156" s="3"/>
      <c r="Q156" s="3"/>
    </row>
    <row r="157" spans="2:17" x14ac:dyDescent="0.25">
      <c r="B157" s="1"/>
      <c r="C157" s="3"/>
      <c r="D157" s="3"/>
      <c r="H157" s="3"/>
      <c r="J157" s="3"/>
      <c r="K157" s="3"/>
      <c r="L157" s="3"/>
      <c r="M157" s="3"/>
      <c r="N157" s="3"/>
      <c r="O157" s="3"/>
      <c r="P157" s="3"/>
      <c r="Q157" s="3"/>
    </row>
    <row r="158" spans="2:17" x14ac:dyDescent="0.25">
      <c r="B158" s="1"/>
      <c r="C158" s="3"/>
      <c r="D158" s="3"/>
      <c r="H158" s="3"/>
      <c r="J158" s="3"/>
      <c r="K158" s="3"/>
      <c r="L158" s="3"/>
      <c r="M158" s="3"/>
      <c r="N158" s="3"/>
      <c r="O158" s="3"/>
      <c r="P158" s="3"/>
      <c r="Q158" s="3"/>
    </row>
    <row r="159" spans="2:17" x14ac:dyDescent="0.25">
      <c r="B159" s="1"/>
      <c r="C159" s="3"/>
      <c r="D159" s="3"/>
      <c r="H159" s="3"/>
      <c r="J159" s="3"/>
      <c r="L159" s="3"/>
      <c r="M159" s="3"/>
      <c r="N159" s="3"/>
      <c r="O159" s="3"/>
      <c r="P159" s="3"/>
      <c r="Q159" s="3"/>
    </row>
    <row r="160" spans="2:17" x14ac:dyDescent="0.25">
      <c r="B160" s="1"/>
      <c r="C160" s="3"/>
      <c r="D160" s="3"/>
      <c r="H160" s="3"/>
      <c r="J160" s="3"/>
      <c r="K160" s="3"/>
      <c r="L160" s="3"/>
      <c r="M160" s="3"/>
      <c r="N160" s="3"/>
      <c r="O160" s="3"/>
      <c r="P160" s="3"/>
      <c r="Q160" s="3"/>
    </row>
    <row r="161" spans="2:17" x14ac:dyDescent="0.25">
      <c r="B161" s="1"/>
      <c r="C161" s="3"/>
      <c r="D161" s="3"/>
      <c r="H161" s="3"/>
      <c r="J161" s="3"/>
      <c r="K161" s="3"/>
      <c r="L161" s="3"/>
      <c r="M161" s="3"/>
      <c r="N161" s="3"/>
      <c r="O161" s="3"/>
      <c r="P161" s="3"/>
      <c r="Q161" s="3"/>
    </row>
    <row r="162" spans="2:17" x14ac:dyDescent="0.25">
      <c r="B162" s="1"/>
      <c r="C162" s="3"/>
      <c r="D162" s="3"/>
      <c r="H162" s="3"/>
      <c r="J162" s="3"/>
      <c r="K162" s="3"/>
      <c r="L162" s="3"/>
      <c r="M162" s="3"/>
      <c r="N162" s="3"/>
      <c r="O162" s="3"/>
      <c r="P162" s="3"/>
      <c r="Q162" s="3"/>
    </row>
    <row r="163" spans="2:17" x14ac:dyDescent="0.25">
      <c r="B163" s="1"/>
      <c r="C163" s="3"/>
      <c r="D163" s="3"/>
      <c r="H163" s="3"/>
      <c r="J163" s="3"/>
      <c r="K163" s="3"/>
      <c r="L163" s="3"/>
      <c r="M163" s="3"/>
      <c r="N163" s="3"/>
      <c r="O163" s="3"/>
      <c r="P163" s="3"/>
      <c r="Q163" s="3"/>
    </row>
    <row r="164" spans="2:17" x14ac:dyDescent="0.25">
      <c r="B164" s="1"/>
    </row>
    <row r="165" spans="2:17" x14ac:dyDescent="0.25">
      <c r="B165" s="1"/>
    </row>
    <row r="166" spans="2:17" x14ac:dyDescent="0.25">
      <c r="B166" s="1"/>
      <c r="D166" s="3"/>
      <c r="K166" s="3"/>
    </row>
    <row r="167" spans="2:17" x14ac:dyDescent="0.25">
      <c r="B167" s="1"/>
      <c r="D167" s="3"/>
      <c r="K167" s="3"/>
    </row>
    <row r="168" spans="2:17" x14ac:dyDescent="0.25">
      <c r="B168" s="1"/>
      <c r="C168" s="3"/>
      <c r="D168" s="3"/>
      <c r="H168" s="3"/>
      <c r="J168" s="3"/>
      <c r="L168" s="3"/>
      <c r="M168" s="3"/>
      <c r="N168" s="3"/>
      <c r="O168" s="3"/>
      <c r="P168" s="3"/>
      <c r="Q168" s="3"/>
    </row>
    <row r="169" spans="2:17" x14ac:dyDescent="0.25">
      <c r="B169" s="1"/>
      <c r="C169" s="3"/>
      <c r="D169" s="3"/>
      <c r="H169" s="3"/>
      <c r="J169" s="3"/>
      <c r="K169" s="3"/>
      <c r="L169" s="3"/>
      <c r="M169" s="3"/>
      <c r="N169" s="3"/>
      <c r="O169" s="3"/>
      <c r="P169" s="3"/>
      <c r="Q169" s="3"/>
    </row>
    <row r="170" spans="2:17" x14ac:dyDescent="0.25">
      <c r="B170" s="1"/>
      <c r="C170" s="3"/>
      <c r="D170" s="3"/>
      <c r="H170" s="3"/>
      <c r="J170" s="3"/>
      <c r="K170" s="3"/>
      <c r="L170" s="3"/>
      <c r="M170" s="3"/>
      <c r="N170" s="3"/>
      <c r="O170" s="3"/>
      <c r="P170" s="3"/>
      <c r="Q170" s="3"/>
    </row>
    <row r="171" spans="2:17" x14ac:dyDescent="0.25">
      <c r="B171" s="1"/>
      <c r="C171" s="3"/>
      <c r="D171" s="3"/>
      <c r="H171" s="3"/>
      <c r="J171" s="3"/>
      <c r="K171" s="3"/>
      <c r="L171" s="3"/>
      <c r="M171" s="3"/>
      <c r="N171" s="3"/>
      <c r="O171" s="3"/>
      <c r="P171" s="3"/>
      <c r="Q171" s="3"/>
    </row>
    <row r="172" spans="2:17" x14ac:dyDescent="0.25">
      <c r="B172" s="1"/>
      <c r="C172" s="3"/>
      <c r="D172" s="3"/>
      <c r="H172" s="3"/>
      <c r="J172" s="3"/>
      <c r="K172" s="3"/>
      <c r="L172" s="3"/>
      <c r="M172" s="3"/>
      <c r="N172" s="3"/>
      <c r="O172" s="3"/>
      <c r="P172" s="3"/>
      <c r="Q172" s="3"/>
    </row>
    <row r="173" spans="2:17" x14ac:dyDescent="0.25">
      <c r="B173" s="1"/>
      <c r="C173" s="3"/>
      <c r="D173" s="3"/>
      <c r="H173" s="3"/>
      <c r="J173" s="3"/>
      <c r="K173" s="3"/>
      <c r="L173" s="3"/>
      <c r="M173" s="3"/>
      <c r="N173" s="3"/>
      <c r="O173" s="3"/>
      <c r="P173" s="3"/>
      <c r="Q173" s="3"/>
    </row>
    <row r="174" spans="2:17" x14ac:dyDescent="0.25">
      <c r="B174" s="1"/>
      <c r="J174" s="2"/>
    </row>
    <row r="175" spans="2:17" x14ac:dyDescent="0.25">
      <c r="B175" s="1"/>
      <c r="C175" s="3"/>
      <c r="D175" s="3"/>
      <c r="H175" s="3"/>
      <c r="J175" s="3"/>
      <c r="K175" s="3"/>
      <c r="L175" s="3"/>
      <c r="M175" s="3"/>
      <c r="N175" s="3"/>
      <c r="O175" s="3"/>
      <c r="P175" s="3"/>
      <c r="Q175" s="3"/>
    </row>
    <row r="176" spans="2:17" x14ac:dyDescent="0.25">
      <c r="B176" s="1"/>
      <c r="C176" s="3"/>
      <c r="D176" s="3"/>
      <c r="H176" s="3"/>
      <c r="J176" s="3"/>
      <c r="K176" s="3"/>
      <c r="L176" s="3"/>
      <c r="M176" s="3"/>
      <c r="N176" s="3"/>
      <c r="O176" s="3"/>
      <c r="P176" s="3"/>
      <c r="Q176" s="3"/>
    </row>
    <row r="177" spans="2:17" x14ac:dyDescent="0.25">
      <c r="B177" s="1"/>
      <c r="C177" s="3"/>
      <c r="D177" s="3"/>
      <c r="H177" s="3"/>
      <c r="J177" s="3"/>
      <c r="K177" s="3"/>
      <c r="L177" s="3"/>
      <c r="M177" s="3"/>
      <c r="N177" s="3"/>
      <c r="O177" s="3"/>
      <c r="P177" s="3"/>
      <c r="Q177" s="3"/>
    </row>
    <row r="178" spans="2:17" x14ac:dyDescent="0.25">
      <c r="B178" s="1"/>
      <c r="C178" s="3"/>
      <c r="D178" s="3"/>
      <c r="H178" s="3"/>
      <c r="J178" s="3"/>
      <c r="K178" s="3"/>
      <c r="L178" s="3"/>
      <c r="M178" s="3"/>
      <c r="N178" s="3"/>
      <c r="O178" s="3"/>
      <c r="P178" s="3"/>
      <c r="Q178" s="3"/>
    </row>
    <row r="179" spans="2:17" x14ac:dyDescent="0.25">
      <c r="B179" s="1"/>
      <c r="C179" s="3"/>
      <c r="D179" s="3"/>
      <c r="H179" s="3"/>
      <c r="J179" s="3"/>
      <c r="K179" s="3"/>
      <c r="L179" s="3"/>
      <c r="M179" s="3"/>
      <c r="N179" s="3"/>
      <c r="O179" s="3"/>
      <c r="P179" s="3"/>
      <c r="Q179" s="3"/>
    </row>
    <row r="180" spans="2:17" x14ac:dyDescent="0.25">
      <c r="B180" s="1"/>
    </row>
    <row r="181" spans="2:17" x14ac:dyDescent="0.25">
      <c r="B181" s="1"/>
      <c r="C181" s="3"/>
      <c r="D181" s="3"/>
      <c r="H181" s="3"/>
      <c r="J181" s="3"/>
      <c r="L181" s="3"/>
      <c r="M181" s="3"/>
      <c r="N181" s="3"/>
      <c r="O181" s="3"/>
      <c r="P181" s="3"/>
      <c r="Q181" s="3"/>
    </row>
    <row r="182" spans="2:17" x14ac:dyDescent="0.25">
      <c r="B182" s="1"/>
      <c r="C182" s="3"/>
      <c r="D182" s="3"/>
      <c r="H182" s="3"/>
      <c r="J182" s="3"/>
      <c r="K182" s="3"/>
      <c r="L182" s="3"/>
      <c r="M182" s="3"/>
      <c r="N182" s="3"/>
      <c r="O182" s="3"/>
      <c r="P182" s="3"/>
      <c r="Q182" s="3"/>
    </row>
    <row r="183" spans="2:17" x14ac:dyDescent="0.25">
      <c r="B183" s="1"/>
      <c r="C183" s="3"/>
      <c r="D183" s="3"/>
      <c r="H183" s="3"/>
      <c r="J183" s="3"/>
      <c r="L183" s="3"/>
      <c r="M183" s="3"/>
      <c r="N183" s="3"/>
      <c r="O183" s="3"/>
      <c r="P183" s="3"/>
      <c r="Q183" s="3"/>
    </row>
    <row r="184" spans="2:17" x14ac:dyDescent="0.25">
      <c r="B184" s="1"/>
      <c r="C184" s="3"/>
      <c r="D184" s="3"/>
      <c r="H184" s="3"/>
      <c r="J184" s="3"/>
      <c r="K184" s="3"/>
      <c r="L184" s="3"/>
      <c r="M184" s="3"/>
      <c r="N184" s="3"/>
      <c r="O184" s="3"/>
      <c r="P184" s="3"/>
      <c r="Q184" s="3"/>
    </row>
    <row r="185" spans="2:17" x14ac:dyDescent="0.25">
      <c r="B185" s="1"/>
      <c r="C185" s="3"/>
      <c r="D185" s="3"/>
      <c r="H185" s="3"/>
      <c r="J185" s="3"/>
      <c r="K185" s="3"/>
      <c r="L185" s="3"/>
      <c r="M185" s="3"/>
      <c r="N185" s="3"/>
      <c r="O185" s="3"/>
      <c r="P185" s="3"/>
      <c r="Q185" s="3"/>
    </row>
    <row r="186" spans="2:17" x14ac:dyDescent="0.25">
      <c r="B186" s="1"/>
    </row>
    <row r="187" spans="2:17" x14ac:dyDescent="0.25">
      <c r="B187" s="1"/>
      <c r="D187" s="3"/>
      <c r="K187" s="3"/>
    </row>
    <row r="188" spans="2:17" x14ac:dyDescent="0.25">
      <c r="B188" s="1"/>
      <c r="D188" s="3"/>
      <c r="K188" s="3"/>
    </row>
    <row r="189" spans="2:17" x14ac:dyDescent="0.25">
      <c r="B189" s="1"/>
      <c r="D189" s="3"/>
      <c r="K189" s="3"/>
    </row>
    <row r="190" spans="2:17" x14ac:dyDescent="0.25">
      <c r="B190" s="1"/>
      <c r="D190" s="3"/>
      <c r="K190" s="3"/>
    </row>
    <row r="191" spans="2:17" x14ac:dyDescent="0.25">
      <c r="B191" s="1"/>
      <c r="D191" s="3"/>
      <c r="K191" s="3"/>
    </row>
    <row r="192" spans="2:17" x14ac:dyDescent="0.25">
      <c r="B192" s="1"/>
    </row>
    <row r="193" spans="2:17" x14ac:dyDescent="0.25">
      <c r="B193" s="1"/>
      <c r="D193" s="3"/>
      <c r="K193" s="3"/>
    </row>
    <row r="194" spans="2:17" x14ac:dyDescent="0.25">
      <c r="B194" s="1"/>
      <c r="D194" s="3"/>
      <c r="K194" s="3"/>
    </row>
    <row r="195" spans="2:17" x14ac:dyDescent="0.25">
      <c r="B195" s="1"/>
      <c r="D195" s="3"/>
      <c r="K195" s="3"/>
    </row>
    <row r="196" spans="2:17" x14ac:dyDescent="0.25">
      <c r="B196" s="1"/>
      <c r="D196" s="3"/>
      <c r="K196" s="3"/>
    </row>
    <row r="197" spans="2:17" x14ac:dyDescent="0.25">
      <c r="B197" s="1"/>
      <c r="D197" s="3"/>
      <c r="K197" s="3"/>
    </row>
    <row r="198" spans="2:17" x14ac:dyDescent="0.25">
      <c r="B198" s="1"/>
      <c r="D198" s="3"/>
      <c r="K198" s="3"/>
    </row>
    <row r="199" spans="2:17" x14ac:dyDescent="0.25">
      <c r="B199" s="1"/>
      <c r="C199" s="3"/>
      <c r="D199" s="3"/>
      <c r="H199" s="3"/>
      <c r="J199" s="3"/>
      <c r="L199" s="3"/>
      <c r="M199" s="3"/>
      <c r="N199" s="3"/>
      <c r="O199" s="3"/>
      <c r="P199" s="3"/>
      <c r="Q199" s="3"/>
    </row>
    <row r="200" spans="2:17" x14ac:dyDescent="0.25">
      <c r="B200" s="1"/>
      <c r="C200" s="3"/>
      <c r="D200" s="3"/>
      <c r="H200" s="3"/>
      <c r="J200" s="3"/>
      <c r="K200" s="3"/>
      <c r="L200" s="3"/>
      <c r="M200" s="3"/>
      <c r="N200" s="3"/>
      <c r="O200" s="3"/>
      <c r="P200" s="3"/>
      <c r="Q200" s="3"/>
    </row>
    <row r="201" spans="2:17" x14ac:dyDescent="0.25">
      <c r="B201" s="1"/>
      <c r="C201" s="3"/>
      <c r="D201" s="3"/>
      <c r="H201" s="3"/>
      <c r="J201" s="3"/>
      <c r="K201" s="3"/>
      <c r="L201" s="3"/>
      <c r="M201" s="3"/>
      <c r="N201" s="3"/>
      <c r="O201" s="3"/>
      <c r="P201" s="3"/>
      <c r="Q201" s="3"/>
    </row>
    <row r="202" spans="2:17" x14ac:dyDescent="0.25">
      <c r="B202" s="1"/>
      <c r="C202" s="3"/>
      <c r="D202" s="3"/>
      <c r="H202" s="3"/>
      <c r="J202" s="3"/>
      <c r="K202" s="3"/>
      <c r="L202" s="3"/>
      <c r="M202" s="3"/>
      <c r="N202" s="3"/>
      <c r="O202" s="3"/>
      <c r="P202" s="3"/>
      <c r="Q202" s="3"/>
    </row>
    <row r="203" spans="2:17" x14ac:dyDescent="0.25">
      <c r="B203" s="1"/>
      <c r="C203" s="3"/>
      <c r="D203" s="3"/>
      <c r="H203" s="3"/>
      <c r="J203" s="3"/>
      <c r="K203" s="3"/>
      <c r="L203" s="3"/>
      <c r="M203" s="3"/>
      <c r="N203" s="3"/>
      <c r="O203" s="3"/>
      <c r="P203" s="3"/>
      <c r="Q203" s="3"/>
    </row>
    <row r="204" spans="2:17" x14ac:dyDescent="0.25">
      <c r="B204" s="1"/>
      <c r="C204" s="3"/>
      <c r="D204" s="3"/>
      <c r="H204" s="3"/>
      <c r="J204" s="3"/>
      <c r="K204" s="3"/>
      <c r="L204" s="3"/>
      <c r="M204" s="3"/>
      <c r="N204" s="3"/>
      <c r="O204" s="3"/>
      <c r="P204" s="3"/>
      <c r="Q204" s="3"/>
    </row>
    <row r="205" spans="2:17" x14ac:dyDescent="0.25">
      <c r="B205" s="1"/>
      <c r="C205" s="3"/>
      <c r="D205" s="3"/>
      <c r="H205" s="3"/>
      <c r="J205" s="3"/>
      <c r="K205" s="3"/>
      <c r="L205" s="3"/>
      <c r="M205" s="3"/>
      <c r="N205" s="3"/>
      <c r="O205" s="3"/>
      <c r="P205" s="3"/>
      <c r="Q205" s="3"/>
    </row>
    <row r="206" spans="2:17" x14ac:dyDescent="0.25">
      <c r="B206" s="1"/>
      <c r="C206" s="3"/>
      <c r="D206" s="3"/>
      <c r="H206" s="3"/>
      <c r="J206" s="3"/>
      <c r="K206" s="3"/>
      <c r="L206" s="3"/>
      <c r="M206" s="3"/>
      <c r="N206" s="3"/>
      <c r="O206" s="3"/>
      <c r="P206" s="3"/>
      <c r="Q206" s="3"/>
    </row>
    <row r="207" spans="2:17" x14ac:dyDescent="0.25">
      <c r="B207" s="1"/>
      <c r="C207" s="3"/>
      <c r="D207" s="3"/>
      <c r="H207" s="3"/>
      <c r="J207" s="3"/>
      <c r="K207" s="3"/>
      <c r="L207" s="3"/>
      <c r="M207" s="3"/>
      <c r="N207" s="3"/>
      <c r="O207" s="3"/>
      <c r="P207" s="3"/>
      <c r="Q207" s="3"/>
    </row>
    <row r="208" spans="2:17" x14ac:dyDescent="0.25">
      <c r="B208" s="1"/>
      <c r="C208" s="3"/>
      <c r="D208" s="3"/>
      <c r="H208" s="3"/>
      <c r="J208" s="3"/>
      <c r="K208" s="3"/>
      <c r="L208" s="3"/>
      <c r="M208" s="3"/>
      <c r="N208" s="3"/>
      <c r="O208" s="3"/>
      <c r="P208" s="3"/>
      <c r="Q208" s="3"/>
    </row>
    <row r="209" spans="2:17" x14ac:dyDescent="0.25">
      <c r="B209" s="1"/>
      <c r="C209" s="3"/>
      <c r="D209" s="3"/>
      <c r="H209" s="3"/>
      <c r="J209" s="3"/>
      <c r="K209" s="3"/>
      <c r="L209" s="3"/>
      <c r="M209" s="3"/>
      <c r="N209" s="3"/>
      <c r="O209" s="3"/>
      <c r="P209" s="3"/>
      <c r="Q209" s="3"/>
    </row>
    <row r="210" spans="2:17" x14ac:dyDescent="0.25">
      <c r="B210" s="1"/>
      <c r="C210" s="3"/>
      <c r="D210" s="3"/>
      <c r="H210" s="3"/>
      <c r="J210" s="3"/>
      <c r="L210" s="3"/>
      <c r="M210" s="3"/>
      <c r="N210" s="3"/>
      <c r="O210" s="3"/>
      <c r="P210" s="3"/>
      <c r="Q210" s="3"/>
    </row>
    <row r="211" spans="2:17" x14ac:dyDescent="0.25">
      <c r="B211" s="1"/>
      <c r="C211" s="3"/>
      <c r="D211" s="3"/>
      <c r="H211" s="3"/>
      <c r="J211" s="3"/>
      <c r="K211" s="3"/>
      <c r="L211" s="3"/>
      <c r="M211" s="3"/>
      <c r="N211" s="3"/>
      <c r="O211" s="3"/>
      <c r="P211" s="3"/>
      <c r="Q211" s="3"/>
    </row>
    <row r="212" spans="2:17" x14ac:dyDescent="0.25">
      <c r="B212" s="1"/>
      <c r="C212" s="3"/>
      <c r="D212" s="3"/>
      <c r="H212" s="3"/>
      <c r="J212" s="3"/>
      <c r="K212" s="3"/>
      <c r="L212" s="3"/>
      <c r="M212" s="3"/>
      <c r="N212" s="3"/>
      <c r="O212" s="3"/>
      <c r="P212" s="3"/>
      <c r="Q212" s="3"/>
    </row>
    <row r="213" spans="2:17" x14ac:dyDescent="0.25">
      <c r="B213" s="1"/>
      <c r="C213" s="3"/>
      <c r="D213" s="3"/>
      <c r="H213" s="3"/>
      <c r="J213" s="3"/>
      <c r="K213" s="3"/>
      <c r="L213" s="3"/>
      <c r="M213" s="3"/>
      <c r="N213" s="3"/>
      <c r="O213" s="3"/>
      <c r="P213" s="3"/>
      <c r="Q213" s="3"/>
    </row>
    <row r="214" spans="2:17" x14ac:dyDescent="0.25">
      <c r="B214" s="1"/>
      <c r="C214" s="3"/>
      <c r="D214" s="3"/>
      <c r="H214" s="3"/>
      <c r="J214" s="3"/>
      <c r="K214" s="3"/>
      <c r="L214" s="3"/>
      <c r="M214" s="3"/>
      <c r="N214" s="3"/>
      <c r="O214" s="3"/>
      <c r="P214" s="3"/>
      <c r="Q214" s="3"/>
    </row>
    <row r="215" spans="2:17" x14ac:dyDescent="0.25">
      <c r="B215" s="1"/>
      <c r="C215" s="3"/>
      <c r="D215" s="3"/>
      <c r="H215" s="3"/>
      <c r="J215" s="3"/>
      <c r="K215" s="3"/>
      <c r="L215" s="3"/>
      <c r="M215" s="3"/>
      <c r="N215" s="3"/>
      <c r="O215" s="3"/>
      <c r="P215" s="3"/>
      <c r="Q215" s="3"/>
    </row>
    <row r="216" spans="2:17" x14ac:dyDescent="0.25">
      <c r="B216" s="1"/>
      <c r="D216" s="3"/>
      <c r="K216" s="3"/>
    </row>
    <row r="217" spans="2:17" x14ac:dyDescent="0.25">
      <c r="B217" s="1"/>
      <c r="D217" s="3"/>
      <c r="K217" s="3"/>
    </row>
    <row r="218" spans="2:17" x14ac:dyDescent="0.25">
      <c r="B218" s="1"/>
      <c r="D218" s="3"/>
      <c r="K218" s="3"/>
    </row>
    <row r="219" spans="2:17" x14ac:dyDescent="0.25">
      <c r="B219" s="1"/>
      <c r="D219" s="3"/>
      <c r="K219" s="3"/>
    </row>
    <row r="220" spans="2:17" x14ac:dyDescent="0.25">
      <c r="B220" s="1"/>
    </row>
    <row r="221" spans="2:17" x14ac:dyDescent="0.25">
      <c r="B221" s="1"/>
      <c r="C221" s="3"/>
      <c r="D221" s="3"/>
      <c r="H221" s="3"/>
      <c r="J221" s="3"/>
      <c r="L221" s="3"/>
      <c r="M221" s="3"/>
      <c r="N221" s="3"/>
      <c r="O221" s="3"/>
      <c r="P221" s="3"/>
      <c r="Q221" s="3"/>
    </row>
    <row r="222" spans="2:17" x14ac:dyDescent="0.25">
      <c r="B222" s="1"/>
      <c r="C222" s="3"/>
      <c r="D222" s="3"/>
      <c r="H222" s="3"/>
      <c r="J222" s="3"/>
      <c r="K222" s="3"/>
      <c r="L222" s="3"/>
      <c r="M222" s="3"/>
      <c r="N222" s="3"/>
      <c r="O222" s="3"/>
      <c r="P222" s="3"/>
      <c r="Q222" s="3"/>
    </row>
    <row r="223" spans="2:17" x14ac:dyDescent="0.25">
      <c r="B223" s="1"/>
      <c r="C223" s="3"/>
      <c r="D223" s="3"/>
      <c r="H223" s="3"/>
      <c r="J223" s="3"/>
      <c r="K223" s="3"/>
      <c r="L223" s="3"/>
      <c r="M223" s="3"/>
      <c r="N223" s="3"/>
      <c r="O223" s="3"/>
      <c r="P223" s="3"/>
      <c r="Q223" s="3"/>
    </row>
    <row r="224" spans="2:17" x14ac:dyDescent="0.25">
      <c r="B224" s="1"/>
      <c r="C224" s="3"/>
      <c r="D224" s="3"/>
      <c r="H224" s="3"/>
      <c r="J224" s="3"/>
      <c r="K224" s="3"/>
      <c r="L224" s="3"/>
      <c r="M224" s="3"/>
      <c r="N224" s="3"/>
      <c r="O224" s="3"/>
      <c r="P224" s="3"/>
      <c r="Q224" s="3"/>
    </row>
    <row r="225" spans="2:17" x14ac:dyDescent="0.25">
      <c r="B225" s="1"/>
      <c r="C225" s="3"/>
      <c r="D225" s="3"/>
      <c r="H225" s="3"/>
      <c r="J225" s="3"/>
      <c r="K225" s="3"/>
      <c r="L225" s="3"/>
      <c r="M225" s="3"/>
      <c r="N225" s="3"/>
      <c r="O225" s="3"/>
      <c r="P225" s="3"/>
      <c r="Q225" s="3"/>
    </row>
    <row r="226" spans="2:17" x14ac:dyDescent="0.25">
      <c r="B226" s="1"/>
      <c r="C226" s="3"/>
      <c r="D226" s="3"/>
      <c r="H226" s="3"/>
      <c r="J226" s="3"/>
      <c r="K226" s="3"/>
      <c r="L226" s="3"/>
      <c r="M226" s="3"/>
      <c r="N226" s="3"/>
      <c r="O226" s="3"/>
      <c r="P226" s="3"/>
      <c r="Q226" s="3"/>
    </row>
    <row r="227" spans="2:17" x14ac:dyDescent="0.25">
      <c r="B227" s="1"/>
      <c r="C227" s="3"/>
      <c r="D227" s="3"/>
      <c r="H227" s="3"/>
      <c r="J227" s="3"/>
      <c r="K227" s="3"/>
      <c r="L227" s="3"/>
      <c r="M227" s="3"/>
      <c r="N227" s="3"/>
      <c r="O227" s="3"/>
      <c r="P227" s="3"/>
      <c r="Q227" s="3"/>
    </row>
    <row r="228" spans="2:17" x14ac:dyDescent="0.25">
      <c r="B228" s="1"/>
      <c r="C228" s="3"/>
      <c r="D228" s="3"/>
      <c r="H228" s="3"/>
      <c r="J228" s="3"/>
      <c r="L228" s="3"/>
      <c r="M228" s="3"/>
      <c r="N228" s="3"/>
      <c r="O228" s="3"/>
      <c r="P228" s="3"/>
      <c r="Q228" s="3"/>
    </row>
    <row r="229" spans="2:17" x14ac:dyDescent="0.25">
      <c r="B229" s="1"/>
      <c r="C229" s="3"/>
      <c r="D229" s="3"/>
      <c r="H229" s="3"/>
      <c r="J229" s="3"/>
      <c r="K229" s="3"/>
      <c r="L229" s="3"/>
      <c r="M229" s="3"/>
      <c r="N229" s="3"/>
      <c r="O229" s="3"/>
      <c r="P229" s="3"/>
      <c r="Q229" s="3"/>
    </row>
    <row r="230" spans="2:17" x14ac:dyDescent="0.25">
      <c r="B230" s="1"/>
      <c r="C230" s="3"/>
      <c r="D230" s="3"/>
      <c r="H230" s="3"/>
      <c r="J230" s="3"/>
      <c r="K230" s="3"/>
      <c r="L230" s="3"/>
      <c r="M230" s="3"/>
      <c r="N230" s="3"/>
      <c r="O230" s="3"/>
      <c r="P230" s="3"/>
      <c r="Q230" s="3"/>
    </row>
    <row r="231" spans="2:17" x14ac:dyDescent="0.25">
      <c r="B231" s="1"/>
      <c r="C231" s="3"/>
      <c r="D231" s="3"/>
      <c r="H231" s="3"/>
      <c r="J231" s="3"/>
      <c r="K231" s="3"/>
      <c r="L231" s="3"/>
      <c r="M231" s="3"/>
      <c r="N231" s="3"/>
      <c r="O231" s="3"/>
      <c r="P231" s="3"/>
      <c r="Q231" s="3"/>
    </row>
    <row r="232" spans="2:17" x14ac:dyDescent="0.25">
      <c r="B232" s="1"/>
      <c r="C232" s="3"/>
      <c r="D232" s="3"/>
      <c r="H232" s="3"/>
      <c r="J232" s="3"/>
      <c r="K232" s="3"/>
      <c r="L232" s="3"/>
      <c r="M232" s="3"/>
      <c r="N232" s="3"/>
      <c r="O232" s="3"/>
      <c r="P232" s="3"/>
      <c r="Q232" s="3"/>
    </row>
    <row r="233" spans="2:17" x14ac:dyDescent="0.25">
      <c r="B233" s="1"/>
      <c r="C233" s="3"/>
      <c r="D233" s="3"/>
      <c r="H233" s="3"/>
      <c r="J233" s="3"/>
      <c r="K233" s="3"/>
      <c r="L233" s="3"/>
      <c r="M233" s="3"/>
      <c r="N233" s="3"/>
      <c r="O233" s="3"/>
      <c r="P233" s="3"/>
      <c r="Q233" s="3"/>
    </row>
    <row r="234" spans="2:17" x14ac:dyDescent="0.25">
      <c r="B234" s="1"/>
      <c r="C234" s="3"/>
      <c r="D234" s="3"/>
      <c r="H234" s="3"/>
      <c r="J234" s="3"/>
      <c r="K234" s="3"/>
      <c r="L234" s="3"/>
      <c r="M234" s="3"/>
      <c r="N234" s="3"/>
      <c r="O234" s="3"/>
      <c r="P234" s="3"/>
      <c r="Q234" s="3"/>
    </row>
    <row r="235" spans="2:17" x14ac:dyDescent="0.25">
      <c r="B235" s="1"/>
      <c r="C235" s="3"/>
      <c r="D235" s="3"/>
      <c r="H235" s="3"/>
      <c r="J235" s="3"/>
      <c r="K235" s="3"/>
      <c r="L235" s="3"/>
      <c r="M235" s="3"/>
      <c r="N235" s="3"/>
      <c r="O235" s="3"/>
      <c r="P235" s="3"/>
      <c r="Q235" s="3"/>
    </row>
    <row r="236" spans="2:17" x14ac:dyDescent="0.25">
      <c r="B236" s="1"/>
      <c r="C236" s="3"/>
      <c r="D236" s="3"/>
      <c r="H236" s="3"/>
      <c r="J236" s="3"/>
      <c r="K236" s="3"/>
      <c r="L236" s="3"/>
      <c r="M236" s="3"/>
      <c r="N236" s="3"/>
      <c r="O236" s="3"/>
      <c r="P236" s="3"/>
      <c r="Q236" s="3"/>
    </row>
    <row r="237" spans="2:17" x14ac:dyDescent="0.25">
      <c r="B237" s="1"/>
      <c r="C237" s="3"/>
      <c r="D237" s="3"/>
      <c r="H237" s="3"/>
      <c r="J237" s="3"/>
      <c r="K237" s="3"/>
      <c r="L237" s="3"/>
      <c r="M237" s="3"/>
      <c r="N237" s="3"/>
      <c r="O237" s="3"/>
      <c r="P237" s="3"/>
      <c r="Q237" s="3"/>
    </row>
    <row r="238" spans="2:17" x14ac:dyDescent="0.25">
      <c r="B238" s="1"/>
      <c r="C238" s="3"/>
      <c r="D238" s="3"/>
      <c r="H238" s="3"/>
      <c r="J238" s="3"/>
      <c r="K238" s="3"/>
      <c r="L238" s="3"/>
      <c r="M238" s="3"/>
      <c r="N238" s="3"/>
      <c r="O238" s="3"/>
      <c r="P238" s="3"/>
      <c r="Q238" s="3"/>
    </row>
    <row r="239" spans="2:17" x14ac:dyDescent="0.25">
      <c r="B239" s="1"/>
      <c r="C239" s="3"/>
      <c r="D239" s="3"/>
      <c r="H239" s="3"/>
      <c r="J239" s="3"/>
      <c r="K239" s="3"/>
      <c r="L239" s="3"/>
      <c r="M239" s="3"/>
      <c r="N239" s="3"/>
      <c r="O239" s="3"/>
      <c r="P239" s="3"/>
      <c r="Q239" s="3"/>
    </row>
  </sheetData>
  <hyperlinks>
    <hyperlink ref="F11" r:id="rId1" location="map=19/51.08339/13.68625" display="https://www.openstreetmap.org/ - map=19/51.08339/13.68625"/>
    <hyperlink ref="G11" r:id="rId2" location="map=19/51.08339/13.68625" display="https://www.openstreetmap.org/ - map=19/51.08339/13.68625"/>
    <hyperlink ref="F21" r:id="rId3" location="map=19/51.08349/13.68736" display="https://www.openstreetmap.org/ - map=19/51.08349/13.68736"/>
    <hyperlink ref="F22" r:id="rId4" location="map=19/51.08348/13.68758" display="https://www.openstreetmap.org/ - map=19/51.08348/13.68758"/>
    <hyperlink ref="G21" r:id="rId5" location="map=19/51.08349/13.68736" display="https://www.openstreetmap.org/ - map=19/51.08349/13.68736"/>
    <hyperlink ref="G22" r:id="rId6" location="map=19/51.08348/13.68758" display="https://www.openstreetmap.org/ - map=19/51.08348/13.68758"/>
  </hyperlinks>
  <pageMargins left="0.7" right="0.7" top="0.78740157499999996" bottom="0.78740157499999996" header="0.3" footer="0.3"/>
  <pageSetup paperSize="9" orientation="portrait" horizontalDpi="1200" verticalDpi="1200" r:id="rId7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0"/>
  <sheetViews>
    <sheetView tabSelected="1" workbookViewId="0">
      <selection activeCell="F35" sqref="F35:G36"/>
    </sheetView>
  </sheetViews>
  <sheetFormatPr defaultColWidth="11.42578125" defaultRowHeight="15" x14ac:dyDescent="0.25"/>
  <sheetData>
    <row r="1" spans="1:18" x14ac:dyDescent="0.25">
      <c r="A1" t="s">
        <v>93</v>
      </c>
      <c r="B1" t="s">
        <v>118</v>
      </c>
      <c r="D1" t="s">
        <v>119</v>
      </c>
      <c r="E1" t="s">
        <v>92</v>
      </c>
      <c r="F1" t="s">
        <v>90</v>
      </c>
      <c r="G1" t="s">
        <v>91</v>
      </c>
    </row>
    <row r="2" spans="1:18" x14ac:dyDescent="0.25">
      <c r="K2" s="8" t="s">
        <v>862</v>
      </c>
    </row>
    <row r="3" spans="1:18" x14ac:dyDescent="0.25">
      <c r="A3">
        <v>459</v>
      </c>
      <c r="B3" s="1" t="s">
        <v>860</v>
      </c>
      <c r="D3" t="s">
        <v>861</v>
      </c>
      <c r="E3">
        <v>-1</v>
      </c>
      <c r="F3">
        <v>13.78199</v>
      </c>
      <c r="G3">
        <v>51.018709999999999</v>
      </c>
      <c r="I3" t="s">
        <v>430</v>
      </c>
      <c r="K3" s="3" t="str">
        <f t="shared" ref="K3" si="0">CONCATENATE("this-&gt;PT[",A3,"].specify_trackpos(",F3,", ",G3,", ",E3,", ",CHAR(34),B3,CHAR(34),",  ",CHAR(34),D3,CHAR(34),", this);")</f>
        <v>this-&gt;PT[459].specify_trackpos(13.78199, 51.01871, -1, "Trackpoint 322",  "TP322", this);</v>
      </c>
      <c r="R3" t="str">
        <f t="shared" ref="R3" si="1">CONCATENATE("\textcolor{",$I3,"}{",A3,"}"," &amp; \textcolor{",$I3,"}{",F3,"} &amp; \textcolor{",$I3,"}{",G3,"} &amp; \textcolor{",$I3,"}{",E3,"} &amp; \textcolor{",$I3,"}{",B3,"} &amp; \textcolor{",$I3,"}{",D3," }\\")</f>
        <v>\textcolor{blue}{459} &amp; \textcolor{blue}{13.78199} &amp; \textcolor{blue}{51.01871} &amp; \textcolor{blue}{-1} &amp; \textcolor{blue}{Trackpoint 322} &amp; \textcolor{blue}{TP322 }\\</v>
      </c>
    </row>
    <row r="4" spans="1:18" x14ac:dyDescent="0.25">
      <c r="B4" s="1"/>
      <c r="K4" s="9" t="s">
        <v>867</v>
      </c>
    </row>
    <row r="5" spans="1:18" x14ac:dyDescent="0.25">
      <c r="A5">
        <v>460</v>
      </c>
      <c r="B5" s="1" t="s">
        <v>865</v>
      </c>
      <c r="D5" t="s">
        <v>866</v>
      </c>
      <c r="E5">
        <v>-1</v>
      </c>
      <c r="F5">
        <v>13.76709</v>
      </c>
      <c r="G5">
        <v>51.022869999999998</v>
      </c>
      <c r="I5" t="s">
        <v>430</v>
      </c>
      <c r="K5" s="3" t="str">
        <f t="shared" ref="K5" si="2">CONCATENATE("this-&gt;PT[",A5,"].specify_trackpos(",F5,", ",G5,", ",E5,", ",CHAR(34),B5,CHAR(34),",  ",CHAR(34),D5,CHAR(34),", this);")</f>
        <v>this-&gt;PT[460].specify_trackpos(13.76709, 51.02287, -1, "Trackpoint 323",  "TP323", this);</v>
      </c>
      <c r="R5" t="str">
        <f t="shared" ref="R5" si="3">CONCATENATE("\textcolor{",$I5,"}{",A5,"}"," &amp; \textcolor{",$I5,"}{",F5,"} &amp; \textcolor{",$I5,"}{",G5,"} &amp; \textcolor{",$I5,"}{",E5,"} &amp; \textcolor{",$I5,"}{",B5,"} &amp; \textcolor{",$I5,"}{",D5," }\\")</f>
        <v>\textcolor{blue}{460} &amp; \textcolor{blue}{13.76709} &amp; \textcolor{blue}{51.02287} &amp; \textcolor{blue}{-1} &amp; \textcolor{blue}{Trackpoint 323} &amp; \textcolor{blue}{TP323 }\\</v>
      </c>
    </row>
    <row r="6" spans="1:18" x14ac:dyDescent="0.25">
      <c r="B6" s="1"/>
      <c r="K6" s="3"/>
    </row>
    <row r="7" spans="1:18" x14ac:dyDescent="0.25">
      <c r="B7" s="1"/>
      <c r="K7" s="3"/>
    </row>
    <row r="8" spans="1:18" x14ac:dyDescent="0.25">
      <c r="B8" s="1"/>
      <c r="K8" s="3"/>
    </row>
    <row r="9" spans="1:18" x14ac:dyDescent="0.25">
      <c r="B9" s="1"/>
      <c r="K9" s="3"/>
    </row>
    <row r="10" spans="1:18" x14ac:dyDescent="0.25">
      <c r="B10" s="1"/>
      <c r="K10" s="3"/>
    </row>
    <row r="11" spans="1:18" x14ac:dyDescent="0.25">
      <c r="B11" s="1"/>
      <c r="K11" s="3"/>
    </row>
    <row r="12" spans="1:18" x14ac:dyDescent="0.25">
      <c r="B12" s="1"/>
      <c r="F12" s="2"/>
      <c r="G12" s="2"/>
      <c r="K12" s="3"/>
    </row>
    <row r="13" spans="1:18" x14ac:dyDescent="0.25">
      <c r="B13" s="1"/>
      <c r="K13" s="3"/>
    </row>
    <row r="14" spans="1:18" x14ac:dyDescent="0.25">
      <c r="B14" s="1"/>
      <c r="K14" s="3"/>
    </row>
    <row r="15" spans="1:18" x14ac:dyDescent="0.25">
      <c r="B15" s="1"/>
      <c r="K15" s="3"/>
    </row>
    <row r="16" spans="1:18" x14ac:dyDescent="0.25">
      <c r="B16" s="1"/>
      <c r="K16" s="3"/>
    </row>
    <row r="17" spans="1:11" x14ac:dyDescent="0.25">
      <c r="B17" s="1"/>
      <c r="K17" s="3"/>
    </row>
    <row r="18" spans="1:11" x14ac:dyDescent="0.25">
      <c r="B18" s="1"/>
      <c r="K18" s="3"/>
    </row>
    <row r="19" spans="1:11" x14ac:dyDescent="0.25">
      <c r="B19" s="1"/>
      <c r="K19" s="3"/>
    </row>
    <row r="20" spans="1:11" x14ac:dyDescent="0.25">
      <c r="B20" s="1"/>
      <c r="K20" s="3"/>
    </row>
    <row r="21" spans="1:11" x14ac:dyDescent="0.25">
      <c r="B21" s="1"/>
    </row>
    <row r="22" spans="1:11" x14ac:dyDescent="0.25">
      <c r="B22" s="1"/>
      <c r="F22" s="2"/>
      <c r="G22" s="2"/>
      <c r="K22" s="3"/>
    </row>
    <row r="23" spans="1:11" x14ac:dyDescent="0.25">
      <c r="B23" s="1"/>
      <c r="F23" s="2"/>
      <c r="G23" s="2"/>
      <c r="K23" s="3"/>
    </row>
    <row r="24" spans="1:11" x14ac:dyDescent="0.25">
      <c r="B24" s="1"/>
      <c r="K24" s="3"/>
    </row>
    <row r="25" spans="1:11" x14ac:dyDescent="0.25">
      <c r="B25" s="1"/>
      <c r="K25" s="3"/>
    </row>
    <row r="26" spans="1:11" x14ac:dyDescent="0.25">
      <c r="B26" s="1"/>
      <c r="K26" s="3"/>
    </row>
    <row r="27" spans="1:11" x14ac:dyDescent="0.25">
      <c r="B27" s="1"/>
      <c r="D27" s="3"/>
      <c r="K27" s="3"/>
    </row>
    <row r="28" spans="1:11" x14ac:dyDescent="0.25">
      <c r="B28" s="1"/>
      <c r="D28" s="3"/>
      <c r="K28" s="3"/>
    </row>
    <row r="29" spans="1:11" x14ac:dyDescent="0.25">
      <c r="B29" s="1"/>
      <c r="D29" s="3"/>
      <c r="K29" s="3"/>
    </row>
    <row r="30" spans="1:11" x14ac:dyDescent="0.25">
      <c r="A30" t="s">
        <v>818</v>
      </c>
      <c r="B30" s="1"/>
      <c r="D30" s="3"/>
      <c r="K30" s="3"/>
    </row>
    <row r="31" spans="1:11" x14ac:dyDescent="0.25">
      <c r="B31" s="1"/>
      <c r="D31" s="3"/>
      <c r="K31" s="3"/>
    </row>
    <row r="32" spans="1:11" x14ac:dyDescent="0.25">
      <c r="A32" t="s">
        <v>431</v>
      </c>
      <c r="B32" t="s">
        <v>432</v>
      </c>
      <c r="C32" t="s">
        <v>433</v>
      </c>
    </row>
    <row r="33" spans="1:17" x14ac:dyDescent="0.25">
      <c r="A33">
        <v>52</v>
      </c>
      <c r="B33">
        <v>52</v>
      </c>
      <c r="C33">
        <v>459</v>
      </c>
      <c r="G33" t="str">
        <f>CONCATENATE("this-&gt;ARC[",A33,"].specify(",A33,", ",B33,", ",C33,");")</f>
        <v>this-&gt;ARC[52].specify(52, 52, 459);</v>
      </c>
      <c r="K33" s="3" t="s">
        <v>863</v>
      </c>
    </row>
    <row r="34" spans="1:17" x14ac:dyDescent="0.25">
      <c r="A34">
        <v>464</v>
      </c>
      <c r="B34" s="1">
        <v>459</v>
      </c>
      <c r="C34">
        <v>53</v>
      </c>
      <c r="D34" s="3"/>
      <c r="G34" t="str">
        <f>CONCATENATE("this-&gt;ARC[",A34,"].specify(",A34,", ",B34,", ",C34,");")</f>
        <v>this-&gt;ARC[464].specify(464, 459, 53);</v>
      </c>
      <c r="K34" s="3" t="s">
        <v>864</v>
      </c>
    </row>
    <row r="35" spans="1:17" x14ac:dyDescent="0.25">
      <c r="A35">
        <v>361</v>
      </c>
      <c r="B35" s="1">
        <v>363</v>
      </c>
      <c r="C35">
        <v>460</v>
      </c>
      <c r="D35" s="3"/>
      <c r="G35" t="str">
        <f t="shared" ref="G35:G36" si="4">CONCATENATE("this-&gt;ARC[",A35,"].specify(",A35,", ",B35,", ",C35,");")</f>
        <v>this-&gt;ARC[361].specify(361, 363, 460);</v>
      </c>
      <c r="K35" s="3" t="s">
        <v>868</v>
      </c>
    </row>
    <row r="36" spans="1:17" x14ac:dyDescent="0.25">
      <c r="A36">
        <v>465</v>
      </c>
      <c r="B36" s="1">
        <v>460</v>
      </c>
      <c r="C36">
        <v>364</v>
      </c>
      <c r="D36" s="3"/>
      <c r="G36" t="str">
        <f t="shared" si="4"/>
        <v>this-&gt;ARC[465].specify(465, 460, 364);</v>
      </c>
      <c r="K36" s="3" t="s">
        <v>864</v>
      </c>
    </row>
    <row r="37" spans="1:17" x14ac:dyDescent="0.25">
      <c r="B37" s="1"/>
      <c r="D37" s="3"/>
      <c r="K37" s="3"/>
    </row>
    <row r="38" spans="1:17" x14ac:dyDescent="0.25">
      <c r="B38" s="1"/>
      <c r="D38" s="3"/>
      <c r="K38" s="3"/>
    </row>
    <row r="39" spans="1:17" x14ac:dyDescent="0.25">
      <c r="B39" s="1"/>
      <c r="D39" s="3"/>
      <c r="K39" s="3"/>
    </row>
    <row r="40" spans="1:17" x14ac:dyDescent="0.25">
      <c r="B40" s="1"/>
      <c r="D40" s="3"/>
      <c r="K40" s="3"/>
    </row>
    <row r="41" spans="1:17" x14ac:dyDescent="0.25">
      <c r="B41" s="1"/>
      <c r="K41" s="3"/>
    </row>
    <row r="42" spans="1:17" x14ac:dyDescent="0.25">
      <c r="B42" s="1"/>
      <c r="D42" s="3"/>
      <c r="K42" s="3"/>
    </row>
    <row r="43" spans="1:17" x14ac:dyDescent="0.25">
      <c r="B43" s="1"/>
      <c r="C43" s="3"/>
      <c r="D43" s="3"/>
      <c r="H43" s="3"/>
      <c r="J43" s="3"/>
      <c r="K43" s="3"/>
      <c r="L43" s="3"/>
      <c r="M43" s="3"/>
      <c r="N43" s="3"/>
      <c r="O43" s="3"/>
      <c r="P43" s="3"/>
      <c r="Q43" s="3"/>
    </row>
    <row r="44" spans="1:17" x14ac:dyDescent="0.25">
      <c r="B44" s="1"/>
      <c r="C44" s="3"/>
      <c r="D44" s="3"/>
      <c r="H44" s="3"/>
      <c r="J44" s="3"/>
      <c r="K44" s="3"/>
      <c r="L44" s="3"/>
      <c r="M44" s="3"/>
      <c r="N44" s="3"/>
      <c r="O44" s="3"/>
      <c r="P44" s="3"/>
      <c r="Q44" s="3"/>
    </row>
    <row r="45" spans="1:17" x14ac:dyDescent="0.25">
      <c r="B45" s="1"/>
      <c r="C45" s="3"/>
      <c r="D45" s="3"/>
      <c r="H45" s="3"/>
      <c r="J45" s="3"/>
      <c r="K45" s="3"/>
      <c r="L45" s="3"/>
      <c r="M45" s="3"/>
      <c r="N45" s="3"/>
      <c r="O45" s="3"/>
      <c r="P45" s="3"/>
      <c r="Q45" s="3"/>
    </row>
    <row r="46" spans="1:17" x14ac:dyDescent="0.25">
      <c r="B46" s="1"/>
      <c r="C46" s="3"/>
      <c r="D46" s="3"/>
      <c r="H46" s="3"/>
      <c r="J46" s="3"/>
      <c r="L46" s="3"/>
      <c r="M46" s="3"/>
      <c r="N46" s="3"/>
      <c r="O46" s="3"/>
      <c r="P46" s="3"/>
      <c r="Q46" s="3"/>
    </row>
    <row r="47" spans="1:17" x14ac:dyDescent="0.25">
      <c r="B47" s="1"/>
      <c r="C47" s="3"/>
      <c r="D47" s="3"/>
      <c r="H47" s="3"/>
      <c r="J47" s="3"/>
      <c r="L47" s="3"/>
      <c r="M47" s="3"/>
      <c r="N47" s="3"/>
      <c r="O47" s="3"/>
      <c r="P47" s="3"/>
      <c r="Q47" s="3"/>
    </row>
    <row r="48" spans="1:17" x14ac:dyDescent="0.25">
      <c r="B48" s="1"/>
      <c r="C48" s="3"/>
      <c r="D48" s="3"/>
      <c r="H48" s="3"/>
      <c r="J48" s="3"/>
      <c r="K48" s="3"/>
      <c r="L48" s="3"/>
      <c r="M48" s="3"/>
      <c r="N48" s="3"/>
      <c r="O48" s="3"/>
      <c r="P48" s="3"/>
      <c r="Q48" s="3"/>
    </row>
    <row r="49" spans="2:17" x14ac:dyDescent="0.25">
      <c r="B49" s="1"/>
      <c r="C49" s="3"/>
      <c r="D49" s="3"/>
      <c r="H49" s="3"/>
      <c r="J49" s="3"/>
      <c r="K49" s="3"/>
      <c r="L49" s="3"/>
      <c r="M49" s="3"/>
      <c r="N49" s="3"/>
      <c r="O49" s="3"/>
      <c r="P49" s="3"/>
      <c r="Q49" s="3"/>
    </row>
    <row r="50" spans="2:17" x14ac:dyDescent="0.25">
      <c r="B50" s="1"/>
      <c r="C50" s="3"/>
      <c r="D50" s="3"/>
      <c r="H50" s="3"/>
      <c r="J50" s="3"/>
      <c r="K50" s="3"/>
      <c r="L50" s="3"/>
      <c r="M50" s="3"/>
      <c r="N50" s="3"/>
      <c r="O50" s="3"/>
      <c r="P50" s="3"/>
      <c r="Q50" s="3"/>
    </row>
    <row r="51" spans="2:17" x14ac:dyDescent="0.25">
      <c r="B51" s="1"/>
      <c r="C51" s="3"/>
      <c r="D51" s="3"/>
      <c r="H51" s="3"/>
      <c r="J51" s="3"/>
      <c r="K51" s="3"/>
      <c r="L51" s="3"/>
      <c r="M51" s="3"/>
      <c r="N51" s="3"/>
      <c r="O51" s="3"/>
      <c r="P51" s="3"/>
      <c r="Q51" s="3"/>
    </row>
    <row r="52" spans="2:17" x14ac:dyDescent="0.25">
      <c r="B52" s="1"/>
      <c r="C52" s="3"/>
      <c r="D52" s="3"/>
      <c r="H52" s="3"/>
      <c r="J52" s="3"/>
      <c r="K52" s="3"/>
      <c r="L52" s="3"/>
      <c r="M52" s="3"/>
      <c r="N52" s="3"/>
      <c r="O52" s="3"/>
      <c r="P52" s="3"/>
      <c r="Q52" s="3"/>
    </row>
    <row r="53" spans="2:17" x14ac:dyDescent="0.25">
      <c r="B53" s="1"/>
      <c r="C53" s="3"/>
      <c r="D53" s="3"/>
      <c r="H53" s="3"/>
      <c r="J53" s="3"/>
      <c r="K53" s="3"/>
      <c r="L53" s="3"/>
      <c r="M53" s="3"/>
      <c r="N53" s="3"/>
      <c r="O53" s="3"/>
      <c r="P53" s="3"/>
      <c r="Q53" s="3"/>
    </row>
    <row r="54" spans="2:17" x14ac:dyDescent="0.25">
      <c r="B54" s="1"/>
      <c r="C54" s="3"/>
      <c r="D54" s="3"/>
      <c r="H54" s="3"/>
      <c r="J54" s="3"/>
      <c r="K54" s="3"/>
      <c r="L54" s="3"/>
      <c r="M54" s="3"/>
      <c r="N54" s="3"/>
      <c r="O54" s="3"/>
      <c r="P54" s="3"/>
      <c r="Q54" s="3"/>
    </row>
    <row r="55" spans="2:17" x14ac:dyDescent="0.25">
      <c r="B55" s="1"/>
      <c r="C55" s="3"/>
      <c r="D55" s="3"/>
      <c r="H55" s="3"/>
      <c r="J55" s="3"/>
      <c r="K55" s="3"/>
      <c r="L55" s="3"/>
      <c r="M55" s="3"/>
      <c r="N55" s="3"/>
      <c r="O55" s="3"/>
      <c r="P55" s="3"/>
      <c r="Q55" s="3"/>
    </row>
    <row r="56" spans="2:17" x14ac:dyDescent="0.25">
      <c r="B56" s="1"/>
      <c r="C56" s="3"/>
      <c r="D56" s="3"/>
      <c r="H56" s="3"/>
      <c r="J56" s="3"/>
      <c r="K56" s="3"/>
      <c r="L56" s="3"/>
      <c r="M56" s="3"/>
      <c r="N56" s="3"/>
      <c r="O56" s="3"/>
      <c r="P56" s="3"/>
      <c r="Q56" s="3"/>
    </row>
    <row r="57" spans="2:17" x14ac:dyDescent="0.25">
      <c r="B57" s="1"/>
      <c r="C57" s="3"/>
      <c r="D57" s="3"/>
      <c r="H57" s="3"/>
      <c r="J57" s="3"/>
      <c r="K57" s="3"/>
      <c r="L57" s="3"/>
      <c r="M57" s="3"/>
      <c r="N57" s="3"/>
      <c r="O57" s="3"/>
      <c r="P57" s="3"/>
      <c r="Q57" s="3"/>
    </row>
    <row r="58" spans="2:17" x14ac:dyDescent="0.25">
      <c r="B58" s="1"/>
      <c r="C58" s="3"/>
      <c r="D58" s="3"/>
      <c r="H58" s="3"/>
      <c r="J58" s="3"/>
      <c r="K58" s="3"/>
      <c r="L58" s="3"/>
      <c r="M58" s="3"/>
      <c r="N58" s="3"/>
      <c r="O58" s="3"/>
      <c r="P58" s="3"/>
      <c r="Q58" s="3"/>
    </row>
    <row r="59" spans="2:17" x14ac:dyDescent="0.25">
      <c r="B59" s="1"/>
      <c r="C59" s="3"/>
      <c r="D59" s="3"/>
      <c r="H59" s="3"/>
      <c r="J59" s="3"/>
      <c r="K59" s="3"/>
      <c r="L59" s="3"/>
      <c r="M59" s="3"/>
      <c r="N59" s="3"/>
      <c r="O59" s="3"/>
      <c r="P59" s="3"/>
      <c r="Q59" s="3"/>
    </row>
    <row r="60" spans="2:17" x14ac:dyDescent="0.25">
      <c r="B60" s="1"/>
      <c r="C60" s="3"/>
      <c r="D60" s="3"/>
      <c r="H60" s="3"/>
      <c r="J60" s="3"/>
      <c r="L60" s="3"/>
      <c r="M60" s="3"/>
      <c r="N60" s="3"/>
      <c r="O60" s="3"/>
      <c r="P60" s="3"/>
      <c r="Q60" s="3"/>
    </row>
    <row r="61" spans="2:17" x14ac:dyDescent="0.25">
      <c r="B61" s="1"/>
      <c r="C61" s="3"/>
      <c r="D61" s="3"/>
      <c r="H61" s="3"/>
      <c r="J61" s="3"/>
      <c r="K61" s="3"/>
      <c r="L61" s="3"/>
      <c r="M61" s="3"/>
      <c r="N61" s="3"/>
      <c r="O61" s="3"/>
      <c r="P61" s="3"/>
      <c r="Q61" s="3"/>
    </row>
    <row r="62" spans="2:17" x14ac:dyDescent="0.25">
      <c r="B62" s="1"/>
      <c r="C62" s="3"/>
      <c r="D62" s="3"/>
      <c r="H62" s="3"/>
      <c r="J62" s="3"/>
      <c r="K62" s="3"/>
      <c r="L62" s="3"/>
      <c r="M62" s="3"/>
      <c r="N62" s="3"/>
      <c r="O62" s="3"/>
      <c r="P62" s="3"/>
      <c r="Q62" s="3"/>
    </row>
    <row r="63" spans="2:17" x14ac:dyDescent="0.25">
      <c r="B63" s="1"/>
      <c r="C63" s="3"/>
      <c r="D63" s="3"/>
      <c r="H63" s="3"/>
      <c r="J63" s="3"/>
      <c r="K63" s="3"/>
      <c r="L63" s="3"/>
      <c r="M63" s="3"/>
      <c r="N63" s="3"/>
      <c r="O63" s="3"/>
      <c r="P63" s="3"/>
      <c r="Q63" s="3"/>
    </row>
    <row r="64" spans="2:17" x14ac:dyDescent="0.25">
      <c r="B64" s="1"/>
      <c r="C64" s="3"/>
      <c r="D64" s="3"/>
      <c r="H64" s="3"/>
      <c r="J64" s="3"/>
      <c r="K64" s="3"/>
      <c r="L64" s="3"/>
      <c r="M64" s="3"/>
      <c r="N64" s="3"/>
      <c r="O64" s="3"/>
      <c r="P64" s="3"/>
      <c r="Q64" s="3"/>
    </row>
    <row r="65" spans="2:11" x14ac:dyDescent="0.25">
      <c r="B65" s="1"/>
    </row>
    <row r="66" spans="2:11" x14ac:dyDescent="0.25">
      <c r="B66" s="1"/>
      <c r="D66" s="3"/>
      <c r="K66" s="3"/>
    </row>
    <row r="67" spans="2:11" x14ac:dyDescent="0.25">
      <c r="B67" s="1"/>
      <c r="D67" s="3"/>
      <c r="K67" s="3"/>
    </row>
    <row r="68" spans="2:11" x14ac:dyDescent="0.25">
      <c r="B68" s="1"/>
      <c r="D68" s="3"/>
      <c r="K68" s="3"/>
    </row>
    <row r="69" spans="2:11" x14ac:dyDescent="0.25">
      <c r="B69" s="1"/>
    </row>
    <row r="70" spans="2:11" x14ac:dyDescent="0.25">
      <c r="B70" s="1"/>
      <c r="D70" s="3"/>
      <c r="K70" s="3"/>
    </row>
    <row r="71" spans="2:11" x14ac:dyDescent="0.25">
      <c r="B71" s="1"/>
      <c r="D71" s="3"/>
      <c r="K71" s="3"/>
    </row>
    <row r="72" spans="2:11" x14ac:dyDescent="0.25">
      <c r="B72" s="1"/>
      <c r="D72" s="3"/>
      <c r="K72" s="3"/>
    </row>
    <row r="73" spans="2:11" x14ac:dyDescent="0.25">
      <c r="B73" s="1"/>
      <c r="D73" s="3"/>
      <c r="K73" s="3"/>
    </row>
    <row r="74" spans="2:11" x14ac:dyDescent="0.25">
      <c r="B74" s="1"/>
      <c r="K74" s="3"/>
    </row>
    <row r="75" spans="2:11" x14ac:dyDescent="0.25">
      <c r="B75" s="1"/>
      <c r="D75" s="3"/>
      <c r="F75" s="2"/>
      <c r="G75" s="2"/>
      <c r="K75" s="3"/>
    </row>
    <row r="76" spans="2:11" x14ac:dyDescent="0.25">
      <c r="B76" s="1"/>
      <c r="D76" s="3"/>
      <c r="F76" s="2"/>
      <c r="G76" s="2"/>
      <c r="K76" s="3"/>
    </row>
    <row r="77" spans="2:11" x14ac:dyDescent="0.25">
      <c r="B77" s="1"/>
      <c r="D77" s="3"/>
      <c r="F77" s="2"/>
      <c r="G77" s="2"/>
      <c r="K77" s="3"/>
    </row>
    <row r="78" spans="2:11" x14ac:dyDescent="0.25">
      <c r="B78" s="1"/>
      <c r="D78" s="3"/>
      <c r="F78" s="2"/>
      <c r="G78" s="2"/>
      <c r="K78" s="3"/>
    </row>
    <row r="79" spans="2:11" x14ac:dyDescent="0.25">
      <c r="B79" s="1"/>
      <c r="K79" s="3"/>
    </row>
    <row r="80" spans="2:11" x14ac:dyDescent="0.25">
      <c r="B80" s="1"/>
    </row>
    <row r="81" spans="2:11" x14ac:dyDescent="0.25">
      <c r="B81" s="1"/>
      <c r="K81" s="3"/>
    </row>
    <row r="82" spans="2:11" x14ac:dyDescent="0.25">
      <c r="B82" s="1"/>
      <c r="K82" s="3"/>
    </row>
    <row r="83" spans="2:11" x14ac:dyDescent="0.25">
      <c r="B83" s="1"/>
      <c r="K83" s="3"/>
    </row>
    <row r="84" spans="2:11" x14ac:dyDescent="0.25">
      <c r="B84" s="1"/>
      <c r="K84" s="3"/>
    </row>
    <row r="85" spans="2:11" x14ac:dyDescent="0.25">
      <c r="B85" s="1"/>
      <c r="K85" s="3"/>
    </row>
    <row r="86" spans="2:11" x14ac:dyDescent="0.25">
      <c r="B86" s="1"/>
    </row>
    <row r="87" spans="2:11" x14ac:dyDescent="0.25">
      <c r="B87" s="1"/>
      <c r="K87" s="3"/>
    </row>
    <row r="88" spans="2:11" x14ac:dyDescent="0.25">
      <c r="B88" s="1"/>
      <c r="K88" s="3"/>
    </row>
    <row r="89" spans="2:11" x14ac:dyDescent="0.25">
      <c r="B89" s="1"/>
    </row>
    <row r="90" spans="2:11" x14ac:dyDescent="0.25">
      <c r="B90" s="1"/>
    </row>
    <row r="91" spans="2:11" x14ac:dyDescent="0.25">
      <c r="B91" s="1"/>
      <c r="K91" s="3"/>
    </row>
    <row r="92" spans="2:11" x14ac:dyDescent="0.25">
      <c r="B92" s="1"/>
      <c r="K92" s="3"/>
    </row>
    <row r="93" spans="2:11" x14ac:dyDescent="0.25">
      <c r="B93" s="1"/>
      <c r="K93" s="3"/>
    </row>
    <row r="94" spans="2:11" x14ac:dyDescent="0.25">
      <c r="B94" s="1"/>
      <c r="K94" s="3"/>
    </row>
    <row r="95" spans="2:11" x14ac:dyDescent="0.25">
      <c r="B95" s="1"/>
    </row>
    <row r="96" spans="2:11" x14ac:dyDescent="0.25">
      <c r="B96" s="1"/>
      <c r="K96" s="3"/>
    </row>
    <row r="97" spans="1:17" x14ac:dyDescent="0.25">
      <c r="B97" s="1"/>
      <c r="K97" s="3"/>
    </row>
    <row r="98" spans="1:17" x14ac:dyDescent="0.25">
      <c r="B98" s="1"/>
      <c r="K98" s="3"/>
    </row>
    <row r="99" spans="1:17" x14ac:dyDescent="0.25">
      <c r="A99" s="3"/>
      <c r="B99" s="1"/>
    </row>
    <row r="100" spans="1:17" x14ac:dyDescent="0.25">
      <c r="A100" s="3"/>
      <c r="B100" s="1"/>
    </row>
    <row r="101" spans="1:17" x14ac:dyDescent="0.25">
      <c r="A101" s="3"/>
      <c r="B101" s="1"/>
    </row>
    <row r="102" spans="1:17" x14ac:dyDescent="0.25">
      <c r="A102" s="3"/>
      <c r="B102" s="1"/>
    </row>
    <row r="103" spans="1:17" x14ac:dyDescent="0.25">
      <c r="B103" s="1"/>
    </row>
    <row r="104" spans="1:17" x14ac:dyDescent="0.25">
      <c r="B104" s="1"/>
      <c r="K104" s="3"/>
    </row>
    <row r="105" spans="1:17" x14ac:dyDescent="0.25">
      <c r="B105" s="1"/>
      <c r="K105" s="3"/>
    </row>
    <row r="106" spans="1:17" x14ac:dyDescent="0.25">
      <c r="B106" s="1"/>
      <c r="K106" s="3"/>
    </row>
    <row r="107" spans="1:17" x14ac:dyDescent="0.25">
      <c r="B107" s="1"/>
      <c r="K107" s="3"/>
    </row>
    <row r="108" spans="1:17" x14ac:dyDescent="0.25">
      <c r="B108" s="1"/>
      <c r="K108" s="3"/>
    </row>
    <row r="109" spans="1:17" x14ac:dyDescent="0.25">
      <c r="B109" s="1"/>
      <c r="C109" s="3"/>
      <c r="D109" s="3"/>
      <c r="H109" s="3"/>
      <c r="J109" s="3"/>
      <c r="L109" s="3"/>
      <c r="M109" s="3"/>
      <c r="N109" s="3"/>
      <c r="O109" s="3"/>
      <c r="P109" s="3"/>
      <c r="Q109" s="3"/>
    </row>
    <row r="110" spans="1:17" x14ac:dyDescent="0.25">
      <c r="B110" s="1"/>
      <c r="C110" s="3"/>
      <c r="D110" s="3"/>
      <c r="H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25">
      <c r="B111" s="1"/>
      <c r="C111" s="3"/>
      <c r="D111" s="3"/>
      <c r="H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25">
      <c r="B112" s="1"/>
    </row>
    <row r="113" spans="2:11" x14ac:dyDescent="0.25">
      <c r="B113" s="1"/>
      <c r="D113" s="3"/>
      <c r="K113" s="3"/>
    </row>
    <row r="114" spans="2:11" x14ac:dyDescent="0.25">
      <c r="B114" s="1"/>
      <c r="D114" s="3"/>
      <c r="K114" s="3"/>
    </row>
    <row r="115" spans="2:11" x14ac:dyDescent="0.25">
      <c r="B115" s="1"/>
      <c r="D115" s="3"/>
      <c r="K115" s="3"/>
    </row>
    <row r="116" spans="2:11" x14ac:dyDescent="0.25">
      <c r="B116" s="1"/>
    </row>
    <row r="117" spans="2:11" x14ac:dyDescent="0.25">
      <c r="B117" s="1"/>
      <c r="K117" s="3"/>
    </row>
    <row r="118" spans="2:11" x14ac:dyDescent="0.25">
      <c r="B118" s="1"/>
      <c r="D118" s="3"/>
      <c r="K118" s="3"/>
    </row>
    <row r="119" spans="2:11" x14ac:dyDescent="0.25">
      <c r="B119" s="1"/>
      <c r="D119" s="3"/>
      <c r="K119" s="3"/>
    </row>
    <row r="120" spans="2:11" x14ac:dyDescent="0.25">
      <c r="B120" s="1"/>
      <c r="D120" s="3"/>
      <c r="K120" s="3"/>
    </row>
    <row r="121" spans="2:11" x14ac:dyDescent="0.25">
      <c r="B121" s="1"/>
      <c r="K121" s="3"/>
    </row>
    <row r="122" spans="2:11" x14ac:dyDescent="0.25">
      <c r="B122" s="1"/>
      <c r="D122" s="3"/>
      <c r="F122" s="2"/>
      <c r="G122" s="2"/>
      <c r="K122" s="3"/>
    </row>
    <row r="123" spans="2:11" x14ac:dyDescent="0.25">
      <c r="B123" s="1"/>
      <c r="D123" s="3"/>
      <c r="F123" s="2"/>
      <c r="G123" s="2"/>
      <c r="K123" s="3"/>
    </row>
    <row r="124" spans="2:11" x14ac:dyDescent="0.25">
      <c r="B124" s="1"/>
    </row>
    <row r="125" spans="2:11" x14ac:dyDescent="0.25">
      <c r="B125" s="1"/>
    </row>
    <row r="126" spans="2:11" x14ac:dyDescent="0.25">
      <c r="B126" s="1"/>
      <c r="K126" s="3"/>
    </row>
    <row r="127" spans="2:11" x14ac:dyDescent="0.25">
      <c r="B127" s="1"/>
      <c r="K127" s="3"/>
    </row>
    <row r="128" spans="2:11" x14ac:dyDescent="0.25">
      <c r="B128" s="1"/>
      <c r="K128" s="3"/>
    </row>
    <row r="129" spans="2:17" x14ac:dyDescent="0.25">
      <c r="B129" s="1"/>
    </row>
    <row r="130" spans="2:17" x14ac:dyDescent="0.25">
      <c r="B130" s="1"/>
      <c r="K130" s="3"/>
    </row>
    <row r="131" spans="2:17" x14ac:dyDescent="0.25">
      <c r="B131" s="1"/>
      <c r="K131" s="3"/>
    </row>
    <row r="132" spans="2:17" x14ac:dyDescent="0.25">
      <c r="B132" s="1"/>
    </row>
    <row r="133" spans="2:17" x14ac:dyDescent="0.25">
      <c r="B133" s="1"/>
      <c r="K133" s="3"/>
    </row>
    <row r="134" spans="2:17" x14ac:dyDescent="0.25">
      <c r="B134" s="1"/>
      <c r="K134" s="3"/>
    </row>
    <row r="135" spans="2:17" x14ac:dyDescent="0.25">
      <c r="B135" s="1"/>
      <c r="K135" s="3"/>
    </row>
    <row r="136" spans="2:17" x14ac:dyDescent="0.25">
      <c r="B136" s="1"/>
      <c r="K136" s="3"/>
    </row>
    <row r="137" spans="2:17" x14ac:dyDescent="0.25">
      <c r="B137" s="1"/>
      <c r="K137" s="3"/>
    </row>
    <row r="138" spans="2:17" x14ac:dyDescent="0.25">
      <c r="B138" s="1"/>
      <c r="K138" s="3"/>
    </row>
    <row r="139" spans="2:17" x14ac:dyDescent="0.25">
      <c r="B139" s="1"/>
      <c r="K139" s="3"/>
    </row>
    <row r="140" spans="2:17" x14ac:dyDescent="0.25">
      <c r="B140" s="1"/>
      <c r="K140" s="3"/>
    </row>
    <row r="141" spans="2:17" x14ac:dyDescent="0.25">
      <c r="B141" s="1"/>
      <c r="K141" s="3"/>
    </row>
    <row r="142" spans="2:17" x14ac:dyDescent="0.25">
      <c r="B142" s="1"/>
      <c r="K142" s="3"/>
    </row>
    <row r="143" spans="2:17" x14ac:dyDescent="0.25">
      <c r="B143" s="1"/>
      <c r="C143" s="3"/>
      <c r="D143" s="3"/>
      <c r="H143" s="3"/>
      <c r="J143" s="3"/>
      <c r="L143" s="3"/>
      <c r="M143" s="3"/>
      <c r="N143" s="3"/>
      <c r="O143" s="3"/>
      <c r="P143" s="3"/>
      <c r="Q143" s="3"/>
    </row>
    <row r="144" spans="2:17" x14ac:dyDescent="0.25">
      <c r="B144" s="1"/>
      <c r="C144" s="3"/>
      <c r="D144" s="3"/>
      <c r="H144" s="3"/>
      <c r="J144" s="3"/>
      <c r="K144" s="3"/>
      <c r="L144" s="3"/>
      <c r="M144" s="3"/>
      <c r="N144" s="3"/>
      <c r="O144" s="3"/>
      <c r="P144" s="3"/>
      <c r="Q144" s="3"/>
    </row>
    <row r="145" spans="2:17" x14ac:dyDescent="0.25">
      <c r="B145" s="1"/>
      <c r="C145" s="3"/>
      <c r="D145" s="3"/>
      <c r="H145" s="3"/>
      <c r="J145" s="3"/>
      <c r="K145" s="3"/>
      <c r="L145" s="3"/>
      <c r="M145" s="3"/>
      <c r="N145" s="3"/>
      <c r="O145" s="3"/>
      <c r="P145" s="3"/>
      <c r="Q145" s="3"/>
    </row>
    <row r="146" spans="2:17" x14ac:dyDescent="0.25">
      <c r="B146" s="1"/>
      <c r="C146" s="3"/>
      <c r="D146" s="3"/>
      <c r="H146" s="3"/>
      <c r="J146" s="3"/>
      <c r="K146" s="3"/>
      <c r="L146" s="3"/>
      <c r="M146" s="3"/>
      <c r="N146" s="3"/>
      <c r="O146" s="3"/>
      <c r="P146" s="3"/>
      <c r="Q146" s="3"/>
    </row>
    <row r="147" spans="2:17" x14ac:dyDescent="0.25">
      <c r="B147" s="1"/>
      <c r="C147" s="3"/>
      <c r="D147" s="3"/>
      <c r="H147" s="3"/>
      <c r="J147" s="3"/>
      <c r="K147" s="3"/>
      <c r="L147" s="3"/>
      <c r="M147" s="3"/>
      <c r="N147" s="3"/>
      <c r="O147" s="3"/>
      <c r="P147" s="3"/>
      <c r="Q147" s="3"/>
    </row>
    <row r="148" spans="2:17" x14ac:dyDescent="0.25">
      <c r="B148" s="1"/>
      <c r="C148" s="3"/>
      <c r="D148" s="3"/>
      <c r="H148" s="3"/>
      <c r="J148" s="3"/>
      <c r="K148" s="3"/>
      <c r="L148" s="3"/>
      <c r="M148" s="3"/>
      <c r="N148" s="3"/>
      <c r="O148" s="3"/>
      <c r="P148" s="3"/>
      <c r="Q148" s="3"/>
    </row>
    <row r="149" spans="2:17" x14ac:dyDescent="0.25">
      <c r="B149" s="1"/>
      <c r="C149" s="3"/>
      <c r="D149" s="3"/>
      <c r="H149" s="3"/>
      <c r="J149" s="3"/>
      <c r="K149" s="3"/>
      <c r="L149" s="3"/>
      <c r="M149" s="3"/>
      <c r="N149" s="3"/>
      <c r="O149" s="3"/>
      <c r="P149" s="3"/>
      <c r="Q149" s="3"/>
    </row>
    <row r="150" spans="2:17" x14ac:dyDescent="0.25">
      <c r="B150" s="1"/>
      <c r="C150" s="3"/>
      <c r="D150" s="3"/>
      <c r="F150" s="2"/>
      <c r="G150" s="2"/>
      <c r="H150" s="3"/>
      <c r="J150" s="3"/>
      <c r="K150" s="3"/>
      <c r="L150" s="3"/>
      <c r="M150" s="3"/>
      <c r="N150" s="3"/>
      <c r="O150" s="3"/>
      <c r="P150" s="3"/>
      <c r="Q150" s="3"/>
    </row>
    <row r="151" spans="2:17" x14ac:dyDescent="0.25">
      <c r="B151" s="1"/>
      <c r="C151" s="3"/>
      <c r="D151" s="3"/>
      <c r="F151" s="2"/>
      <c r="G151" s="2"/>
      <c r="H151" s="3"/>
      <c r="J151" s="3"/>
      <c r="K151" s="3"/>
      <c r="L151" s="3"/>
      <c r="M151" s="3"/>
      <c r="N151" s="3"/>
      <c r="O151" s="3"/>
      <c r="P151" s="3"/>
      <c r="Q151" s="3"/>
    </row>
    <row r="152" spans="2:17" x14ac:dyDescent="0.25">
      <c r="B152" s="1"/>
      <c r="C152" s="3"/>
      <c r="D152" s="3"/>
      <c r="F152" s="2"/>
      <c r="G152" s="2"/>
      <c r="H152" s="3"/>
      <c r="J152" s="3"/>
      <c r="K152" s="3"/>
      <c r="L152" s="3"/>
      <c r="M152" s="3"/>
      <c r="N152" s="3"/>
      <c r="O152" s="3"/>
      <c r="P152" s="3"/>
      <c r="Q152" s="3"/>
    </row>
    <row r="153" spans="2:17" x14ac:dyDescent="0.25">
      <c r="B153" s="1"/>
    </row>
    <row r="154" spans="2:17" x14ac:dyDescent="0.25">
      <c r="B154" s="1"/>
      <c r="C154" s="3"/>
      <c r="D154" s="3"/>
      <c r="H154" s="3"/>
      <c r="J154" s="3"/>
      <c r="L154" s="3"/>
      <c r="M154" s="3"/>
      <c r="N154" s="3"/>
      <c r="O154" s="3"/>
      <c r="P154" s="3"/>
      <c r="Q154" s="3"/>
    </row>
    <row r="155" spans="2:17" x14ac:dyDescent="0.25">
      <c r="B155" s="1"/>
      <c r="C155" s="3"/>
      <c r="D155" s="3"/>
      <c r="H155" s="3"/>
      <c r="J155" s="3"/>
      <c r="K155" s="3"/>
      <c r="L155" s="3"/>
      <c r="M155" s="3"/>
      <c r="N155" s="3"/>
      <c r="O155" s="3"/>
      <c r="P155" s="3"/>
      <c r="Q155" s="3"/>
    </row>
    <row r="156" spans="2:17" x14ac:dyDescent="0.25">
      <c r="B156" s="1"/>
      <c r="C156" s="3"/>
      <c r="D156" s="3"/>
      <c r="H156" s="3"/>
      <c r="J156" s="3"/>
      <c r="K156" s="3"/>
      <c r="L156" s="3"/>
      <c r="M156" s="3"/>
      <c r="N156" s="3"/>
      <c r="O156" s="3"/>
      <c r="P156" s="3"/>
      <c r="Q156" s="3"/>
    </row>
    <row r="157" spans="2:17" x14ac:dyDescent="0.25">
      <c r="B157" s="1"/>
      <c r="C157" s="3"/>
      <c r="D157" s="3"/>
      <c r="H157" s="3"/>
      <c r="J157" s="3"/>
      <c r="K157" s="3"/>
      <c r="L157" s="3"/>
      <c r="M157" s="3"/>
      <c r="N157" s="3"/>
      <c r="O157" s="3"/>
      <c r="P157" s="3"/>
      <c r="Q157" s="3"/>
    </row>
    <row r="158" spans="2:17" x14ac:dyDescent="0.25">
      <c r="B158" s="1"/>
      <c r="C158" s="3"/>
      <c r="D158" s="3"/>
      <c r="H158" s="3"/>
      <c r="J158" s="3"/>
      <c r="K158" s="3"/>
      <c r="L158" s="3"/>
      <c r="M158" s="3"/>
      <c r="N158" s="3"/>
      <c r="O158" s="3"/>
      <c r="P158" s="3"/>
      <c r="Q158" s="3"/>
    </row>
    <row r="159" spans="2:17" x14ac:dyDescent="0.25">
      <c r="B159" s="1"/>
      <c r="C159" s="3"/>
      <c r="D159" s="3"/>
      <c r="H159" s="3"/>
      <c r="J159" s="3"/>
      <c r="K159" s="3"/>
      <c r="L159" s="3"/>
      <c r="M159" s="3"/>
      <c r="N159" s="3"/>
      <c r="O159" s="3"/>
      <c r="P159" s="3"/>
      <c r="Q159" s="3"/>
    </row>
    <row r="160" spans="2:17" x14ac:dyDescent="0.25">
      <c r="B160" s="1"/>
      <c r="C160" s="3"/>
      <c r="D160" s="3"/>
      <c r="H160" s="3"/>
      <c r="J160" s="3"/>
      <c r="L160" s="3"/>
      <c r="M160" s="3"/>
      <c r="N160" s="3"/>
      <c r="O160" s="3"/>
      <c r="P160" s="3"/>
      <c r="Q160" s="3"/>
    </row>
    <row r="161" spans="2:17" x14ac:dyDescent="0.25">
      <c r="B161" s="1"/>
      <c r="C161" s="3"/>
      <c r="D161" s="3"/>
      <c r="H161" s="3"/>
      <c r="J161" s="3"/>
      <c r="K161" s="3"/>
      <c r="L161" s="3"/>
      <c r="M161" s="3"/>
      <c r="N161" s="3"/>
      <c r="O161" s="3"/>
      <c r="P161" s="3"/>
      <c r="Q161" s="3"/>
    </row>
    <row r="162" spans="2:17" x14ac:dyDescent="0.25">
      <c r="B162" s="1"/>
      <c r="C162" s="3"/>
      <c r="D162" s="3"/>
      <c r="H162" s="3"/>
      <c r="J162" s="3"/>
      <c r="K162" s="3"/>
      <c r="L162" s="3"/>
      <c r="M162" s="3"/>
      <c r="N162" s="3"/>
      <c r="O162" s="3"/>
      <c r="P162" s="3"/>
      <c r="Q162" s="3"/>
    </row>
    <row r="163" spans="2:17" x14ac:dyDescent="0.25">
      <c r="B163" s="1"/>
      <c r="C163" s="3"/>
      <c r="D163" s="3"/>
      <c r="H163" s="3"/>
      <c r="J163" s="3"/>
      <c r="K163" s="3"/>
      <c r="L163" s="3"/>
      <c r="M163" s="3"/>
      <c r="N163" s="3"/>
      <c r="O163" s="3"/>
      <c r="P163" s="3"/>
      <c r="Q163" s="3"/>
    </row>
    <row r="164" spans="2:17" x14ac:dyDescent="0.25">
      <c r="B164" s="1"/>
      <c r="C164" s="3"/>
      <c r="D164" s="3"/>
      <c r="H164" s="3"/>
      <c r="J164" s="3"/>
      <c r="K164" s="3"/>
      <c r="L164" s="3"/>
      <c r="M164" s="3"/>
      <c r="N164" s="3"/>
      <c r="O164" s="3"/>
      <c r="P164" s="3"/>
      <c r="Q164" s="3"/>
    </row>
    <row r="165" spans="2:17" x14ac:dyDescent="0.25">
      <c r="B165" s="1"/>
    </row>
    <row r="166" spans="2:17" x14ac:dyDescent="0.25">
      <c r="B166" s="1"/>
    </row>
    <row r="167" spans="2:17" x14ac:dyDescent="0.25">
      <c r="B167" s="1"/>
      <c r="D167" s="3"/>
      <c r="K167" s="3"/>
    </row>
    <row r="168" spans="2:17" x14ac:dyDescent="0.25">
      <c r="B168" s="1"/>
      <c r="D168" s="3"/>
      <c r="K168" s="3"/>
    </row>
    <row r="169" spans="2:17" x14ac:dyDescent="0.25">
      <c r="B169" s="1"/>
      <c r="C169" s="3"/>
      <c r="D169" s="3"/>
      <c r="H169" s="3"/>
      <c r="J169" s="3"/>
      <c r="L169" s="3"/>
      <c r="M169" s="3"/>
      <c r="N169" s="3"/>
      <c r="O169" s="3"/>
      <c r="P169" s="3"/>
      <c r="Q169" s="3"/>
    </row>
    <row r="170" spans="2:17" x14ac:dyDescent="0.25">
      <c r="B170" s="1"/>
      <c r="C170" s="3"/>
      <c r="D170" s="3"/>
      <c r="H170" s="3"/>
      <c r="J170" s="3"/>
      <c r="K170" s="3"/>
      <c r="L170" s="3"/>
      <c r="M170" s="3"/>
      <c r="N170" s="3"/>
      <c r="O170" s="3"/>
      <c r="P170" s="3"/>
      <c r="Q170" s="3"/>
    </row>
    <row r="171" spans="2:17" x14ac:dyDescent="0.25">
      <c r="B171" s="1"/>
      <c r="C171" s="3"/>
      <c r="D171" s="3"/>
      <c r="H171" s="3"/>
      <c r="J171" s="3"/>
      <c r="K171" s="3"/>
      <c r="L171" s="3"/>
      <c r="M171" s="3"/>
      <c r="N171" s="3"/>
      <c r="O171" s="3"/>
      <c r="P171" s="3"/>
      <c r="Q171" s="3"/>
    </row>
    <row r="172" spans="2:17" x14ac:dyDescent="0.25">
      <c r="B172" s="1"/>
      <c r="C172" s="3"/>
      <c r="D172" s="3"/>
      <c r="H172" s="3"/>
      <c r="J172" s="3"/>
      <c r="K172" s="3"/>
      <c r="L172" s="3"/>
      <c r="M172" s="3"/>
      <c r="N172" s="3"/>
      <c r="O172" s="3"/>
      <c r="P172" s="3"/>
      <c r="Q172" s="3"/>
    </row>
    <row r="173" spans="2:17" x14ac:dyDescent="0.25">
      <c r="B173" s="1"/>
      <c r="C173" s="3"/>
      <c r="D173" s="3"/>
      <c r="H173" s="3"/>
      <c r="J173" s="3"/>
      <c r="K173" s="3"/>
      <c r="L173" s="3"/>
      <c r="M173" s="3"/>
      <c r="N173" s="3"/>
      <c r="O173" s="3"/>
      <c r="P173" s="3"/>
      <c r="Q173" s="3"/>
    </row>
    <row r="174" spans="2:17" x14ac:dyDescent="0.25">
      <c r="B174" s="1"/>
      <c r="C174" s="3"/>
      <c r="D174" s="3"/>
      <c r="H174" s="3"/>
      <c r="J174" s="3"/>
      <c r="K174" s="3"/>
      <c r="L174" s="3"/>
      <c r="M174" s="3"/>
      <c r="N174" s="3"/>
      <c r="O174" s="3"/>
      <c r="P174" s="3"/>
      <c r="Q174" s="3"/>
    </row>
    <row r="175" spans="2:17" x14ac:dyDescent="0.25">
      <c r="B175" s="1"/>
      <c r="J175" s="2"/>
    </row>
    <row r="176" spans="2:17" x14ac:dyDescent="0.25">
      <c r="B176" s="1"/>
      <c r="C176" s="3"/>
      <c r="D176" s="3"/>
      <c r="H176" s="3"/>
      <c r="J176" s="3"/>
      <c r="K176" s="3"/>
      <c r="L176" s="3"/>
      <c r="M176" s="3"/>
      <c r="N176" s="3"/>
      <c r="O176" s="3"/>
      <c r="P176" s="3"/>
      <c r="Q176" s="3"/>
    </row>
    <row r="177" spans="2:17" x14ac:dyDescent="0.25">
      <c r="B177" s="1"/>
      <c r="C177" s="3"/>
      <c r="D177" s="3"/>
      <c r="H177" s="3"/>
      <c r="J177" s="3"/>
      <c r="K177" s="3"/>
      <c r="L177" s="3"/>
      <c r="M177" s="3"/>
      <c r="N177" s="3"/>
      <c r="O177" s="3"/>
      <c r="P177" s="3"/>
      <c r="Q177" s="3"/>
    </row>
    <row r="178" spans="2:17" x14ac:dyDescent="0.25">
      <c r="B178" s="1"/>
      <c r="C178" s="3"/>
      <c r="D178" s="3"/>
      <c r="H178" s="3"/>
      <c r="J178" s="3"/>
      <c r="K178" s="3"/>
      <c r="L178" s="3"/>
      <c r="M178" s="3"/>
      <c r="N178" s="3"/>
      <c r="O178" s="3"/>
      <c r="P178" s="3"/>
      <c r="Q178" s="3"/>
    </row>
    <row r="179" spans="2:17" x14ac:dyDescent="0.25">
      <c r="B179" s="1"/>
      <c r="C179" s="3"/>
      <c r="D179" s="3"/>
      <c r="H179" s="3"/>
      <c r="J179" s="3"/>
      <c r="K179" s="3"/>
      <c r="L179" s="3"/>
      <c r="M179" s="3"/>
      <c r="N179" s="3"/>
      <c r="O179" s="3"/>
      <c r="P179" s="3"/>
      <c r="Q179" s="3"/>
    </row>
    <row r="180" spans="2:17" x14ac:dyDescent="0.25">
      <c r="B180" s="1"/>
      <c r="C180" s="3"/>
      <c r="D180" s="3"/>
      <c r="H180" s="3"/>
      <c r="J180" s="3"/>
      <c r="K180" s="3"/>
      <c r="L180" s="3"/>
      <c r="M180" s="3"/>
      <c r="N180" s="3"/>
      <c r="O180" s="3"/>
      <c r="P180" s="3"/>
      <c r="Q180" s="3"/>
    </row>
    <row r="181" spans="2:17" x14ac:dyDescent="0.25">
      <c r="B181" s="1"/>
    </row>
    <row r="182" spans="2:17" x14ac:dyDescent="0.25">
      <c r="B182" s="1"/>
      <c r="C182" s="3"/>
      <c r="D182" s="3"/>
      <c r="H182" s="3"/>
      <c r="J182" s="3"/>
      <c r="L182" s="3"/>
      <c r="M182" s="3"/>
      <c r="N182" s="3"/>
      <c r="O182" s="3"/>
      <c r="P182" s="3"/>
      <c r="Q182" s="3"/>
    </row>
    <row r="183" spans="2:17" x14ac:dyDescent="0.25">
      <c r="B183" s="1"/>
      <c r="C183" s="3"/>
      <c r="D183" s="3"/>
      <c r="H183" s="3"/>
      <c r="J183" s="3"/>
      <c r="K183" s="3"/>
      <c r="L183" s="3"/>
      <c r="M183" s="3"/>
      <c r="N183" s="3"/>
      <c r="O183" s="3"/>
      <c r="P183" s="3"/>
      <c r="Q183" s="3"/>
    </row>
    <row r="184" spans="2:17" x14ac:dyDescent="0.25">
      <c r="B184" s="1"/>
      <c r="C184" s="3"/>
      <c r="D184" s="3"/>
      <c r="H184" s="3"/>
      <c r="J184" s="3"/>
      <c r="L184" s="3"/>
      <c r="M184" s="3"/>
      <c r="N184" s="3"/>
      <c r="O184" s="3"/>
      <c r="P184" s="3"/>
      <c r="Q184" s="3"/>
    </row>
    <row r="185" spans="2:17" x14ac:dyDescent="0.25">
      <c r="B185" s="1"/>
      <c r="C185" s="3"/>
      <c r="D185" s="3"/>
      <c r="H185" s="3"/>
      <c r="J185" s="3"/>
      <c r="K185" s="3"/>
      <c r="L185" s="3"/>
      <c r="M185" s="3"/>
      <c r="N185" s="3"/>
      <c r="O185" s="3"/>
      <c r="P185" s="3"/>
      <c r="Q185" s="3"/>
    </row>
    <row r="186" spans="2:17" x14ac:dyDescent="0.25">
      <c r="B186" s="1"/>
      <c r="C186" s="3"/>
      <c r="D186" s="3"/>
      <c r="H186" s="3"/>
      <c r="J186" s="3"/>
      <c r="K186" s="3"/>
      <c r="L186" s="3"/>
      <c r="M186" s="3"/>
      <c r="N186" s="3"/>
      <c r="O186" s="3"/>
      <c r="P186" s="3"/>
      <c r="Q186" s="3"/>
    </row>
    <row r="187" spans="2:17" x14ac:dyDescent="0.25">
      <c r="B187" s="1"/>
    </row>
    <row r="188" spans="2:17" x14ac:dyDescent="0.25">
      <c r="B188" s="1"/>
      <c r="D188" s="3"/>
      <c r="K188" s="3"/>
    </row>
    <row r="189" spans="2:17" x14ac:dyDescent="0.25">
      <c r="B189" s="1"/>
      <c r="D189" s="3"/>
      <c r="K189" s="3"/>
    </row>
    <row r="190" spans="2:17" x14ac:dyDescent="0.25">
      <c r="B190" s="1"/>
      <c r="D190" s="3"/>
      <c r="K190" s="3"/>
    </row>
    <row r="191" spans="2:17" x14ac:dyDescent="0.25">
      <c r="B191" s="1"/>
      <c r="D191" s="3"/>
      <c r="K191" s="3"/>
    </row>
    <row r="192" spans="2:17" x14ac:dyDescent="0.25">
      <c r="B192" s="1"/>
      <c r="D192" s="3"/>
      <c r="K192" s="3"/>
    </row>
    <row r="193" spans="2:17" x14ac:dyDescent="0.25">
      <c r="B193" s="1"/>
    </row>
    <row r="194" spans="2:17" x14ac:dyDescent="0.25">
      <c r="B194" s="1"/>
      <c r="D194" s="3"/>
      <c r="K194" s="3"/>
    </row>
    <row r="195" spans="2:17" x14ac:dyDescent="0.25">
      <c r="B195" s="1"/>
      <c r="D195" s="3"/>
      <c r="K195" s="3"/>
    </row>
    <row r="196" spans="2:17" x14ac:dyDescent="0.25">
      <c r="B196" s="1"/>
      <c r="D196" s="3"/>
      <c r="K196" s="3"/>
    </row>
    <row r="197" spans="2:17" x14ac:dyDescent="0.25">
      <c r="B197" s="1"/>
      <c r="D197" s="3"/>
      <c r="K197" s="3"/>
    </row>
    <row r="198" spans="2:17" x14ac:dyDescent="0.25">
      <c r="B198" s="1"/>
      <c r="D198" s="3"/>
      <c r="K198" s="3"/>
    </row>
    <row r="199" spans="2:17" x14ac:dyDescent="0.25">
      <c r="B199" s="1"/>
      <c r="D199" s="3"/>
      <c r="K199" s="3"/>
    </row>
    <row r="200" spans="2:17" x14ac:dyDescent="0.25">
      <c r="B200" s="1"/>
      <c r="C200" s="3"/>
      <c r="D200" s="3"/>
      <c r="H200" s="3"/>
      <c r="J200" s="3"/>
      <c r="L200" s="3"/>
      <c r="M200" s="3"/>
      <c r="N200" s="3"/>
      <c r="O200" s="3"/>
      <c r="P200" s="3"/>
      <c r="Q200" s="3"/>
    </row>
    <row r="201" spans="2:17" x14ac:dyDescent="0.25">
      <c r="B201" s="1"/>
      <c r="C201" s="3"/>
      <c r="D201" s="3"/>
      <c r="H201" s="3"/>
      <c r="J201" s="3"/>
      <c r="K201" s="3"/>
      <c r="L201" s="3"/>
      <c r="M201" s="3"/>
      <c r="N201" s="3"/>
      <c r="O201" s="3"/>
      <c r="P201" s="3"/>
      <c r="Q201" s="3"/>
    </row>
    <row r="202" spans="2:17" x14ac:dyDescent="0.25">
      <c r="B202" s="1"/>
      <c r="C202" s="3"/>
      <c r="D202" s="3"/>
      <c r="H202" s="3"/>
      <c r="J202" s="3"/>
      <c r="K202" s="3"/>
      <c r="L202" s="3"/>
      <c r="M202" s="3"/>
      <c r="N202" s="3"/>
      <c r="O202" s="3"/>
      <c r="P202" s="3"/>
      <c r="Q202" s="3"/>
    </row>
    <row r="203" spans="2:17" x14ac:dyDescent="0.25">
      <c r="B203" s="1"/>
      <c r="C203" s="3"/>
      <c r="D203" s="3"/>
      <c r="H203" s="3"/>
      <c r="J203" s="3"/>
      <c r="K203" s="3"/>
      <c r="L203" s="3"/>
      <c r="M203" s="3"/>
      <c r="N203" s="3"/>
      <c r="O203" s="3"/>
      <c r="P203" s="3"/>
      <c r="Q203" s="3"/>
    </row>
    <row r="204" spans="2:17" x14ac:dyDescent="0.25">
      <c r="B204" s="1"/>
      <c r="C204" s="3"/>
      <c r="D204" s="3"/>
      <c r="H204" s="3"/>
      <c r="J204" s="3"/>
      <c r="K204" s="3"/>
      <c r="L204" s="3"/>
      <c r="M204" s="3"/>
      <c r="N204" s="3"/>
      <c r="O204" s="3"/>
      <c r="P204" s="3"/>
      <c r="Q204" s="3"/>
    </row>
    <row r="205" spans="2:17" x14ac:dyDescent="0.25">
      <c r="B205" s="1"/>
      <c r="C205" s="3"/>
      <c r="D205" s="3"/>
      <c r="H205" s="3"/>
      <c r="J205" s="3"/>
      <c r="K205" s="3"/>
      <c r="L205" s="3"/>
      <c r="M205" s="3"/>
      <c r="N205" s="3"/>
      <c r="O205" s="3"/>
      <c r="P205" s="3"/>
      <c r="Q205" s="3"/>
    </row>
    <row r="206" spans="2:17" x14ac:dyDescent="0.25">
      <c r="B206" s="1"/>
      <c r="C206" s="3"/>
      <c r="D206" s="3"/>
      <c r="H206" s="3"/>
      <c r="J206" s="3"/>
      <c r="K206" s="3"/>
      <c r="L206" s="3"/>
      <c r="M206" s="3"/>
      <c r="N206" s="3"/>
      <c r="O206" s="3"/>
      <c r="P206" s="3"/>
      <c r="Q206" s="3"/>
    </row>
    <row r="207" spans="2:17" x14ac:dyDescent="0.25">
      <c r="B207" s="1"/>
      <c r="C207" s="3"/>
      <c r="D207" s="3"/>
      <c r="H207" s="3"/>
      <c r="J207" s="3"/>
      <c r="K207" s="3"/>
      <c r="L207" s="3"/>
      <c r="M207" s="3"/>
      <c r="N207" s="3"/>
      <c r="O207" s="3"/>
      <c r="P207" s="3"/>
      <c r="Q207" s="3"/>
    </row>
    <row r="208" spans="2:17" x14ac:dyDescent="0.25">
      <c r="B208" s="1"/>
      <c r="C208" s="3"/>
      <c r="D208" s="3"/>
      <c r="H208" s="3"/>
      <c r="J208" s="3"/>
      <c r="K208" s="3"/>
      <c r="L208" s="3"/>
      <c r="M208" s="3"/>
      <c r="N208" s="3"/>
      <c r="O208" s="3"/>
      <c r="P208" s="3"/>
      <c r="Q208" s="3"/>
    </row>
    <row r="209" spans="2:17" x14ac:dyDescent="0.25">
      <c r="B209" s="1"/>
      <c r="C209" s="3"/>
      <c r="D209" s="3"/>
      <c r="H209" s="3"/>
      <c r="J209" s="3"/>
      <c r="K209" s="3"/>
      <c r="L209" s="3"/>
      <c r="M209" s="3"/>
      <c r="N209" s="3"/>
      <c r="O209" s="3"/>
      <c r="P209" s="3"/>
      <c r="Q209" s="3"/>
    </row>
    <row r="210" spans="2:17" x14ac:dyDescent="0.25">
      <c r="B210" s="1"/>
      <c r="C210" s="3"/>
      <c r="D210" s="3"/>
      <c r="H210" s="3"/>
      <c r="J210" s="3"/>
      <c r="K210" s="3"/>
      <c r="L210" s="3"/>
      <c r="M210" s="3"/>
      <c r="N210" s="3"/>
      <c r="O210" s="3"/>
      <c r="P210" s="3"/>
      <c r="Q210" s="3"/>
    </row>
    <row r="211" spans="2:17" x14ac:dyDescent="0.25">
      <c r="B211" s="1"/>
      <c r="C211" s="3"/>
      <c r="D211" s="3"/>
      <c r="H211" s="3"/>
      <c r="J211" s="3"/>
      <c r="L211" s="3"/>
      <c r="M211" s="3"/>
      <c r="N211" s="3"/>
      <c r="O211" s="3"/>
      <c r="P211" s="3"/>
      <c r="Q211" s="3"/>
    </row>
    <row r="212" spans="2:17" x14ac:dyDescent="0.25">
      <c r="B212" s="1"/>
      <c r="C212" s="3"/>
      <c r="D212" s="3"/>
      <c r="H212" s="3"/>
      <c r="J212" s="3"/>
      <c r="K212" s="3"/>
      <c r="L212" s="3"/>
      <c r="M212" s="3"/>
      <c r="N212" s="3"/>
      <c r="O212" s="3"/>
      <c r="P212" s="3"/>
      <c r="Q212" s="3"/>
    </row>
    <row r="213" spans="2:17" x14ac:dyDescent="0.25">
      <c r="B213" s="1"/>
      <c r="C213" s="3"/>
      <c r="D213" s="3"/>
      <c r="H213" s="3"/>
      <c r="J213" s="3"/>
      <c r="K213" s="3"/>
      <c r="L213" s="3"/>
      <c r="M213" s="3"/>
      <c r="N213" s="3"/>
      <c r="O213" s="3"/>
      <c r="P213" s="3"/>
      <c r="Q213" s="3"/>
    </row>
    <row r="214" spans="2:17" x14ac:dyDescent="0.25">
      <c r="B214" s="1"/>
      <c r="C214" s="3"/>
      <c r="D214" s="3"/>
      <c r="H214" s="3"/>
      <c r="J214" s="3"/>
      <c r="K214" s="3"/>
      <c r="L214" s="3"/>
      <c r="M214" s="3"/>
      <c r="N214" s="3"/>
      <c r="O214" s="3"/>
      <c r="P214" s="3"/>
      <c r="Q214" s="3"/>
    </row>
    <row r="215" spans="2:17" x14ac:dyDescent="0.25">
      <c r="B215" s="1"/>
      <c r="C215" s="3"/>
      <c r="D215" s="3"/>
      <c r="H215" s="3"/>
      <c r="J215" s="3"/>
      <c r="K215" s="3"/>
      <c r="L215" s="3"/>
      <c r="M215" s="3"/>
      <c r="N215" s="3"/>
      <c r="O215" s="3"/>
      <c r="P215" s="3"/>
      <c r="Q215" s="3"/>
    </row>
    <row r="216" spans="2:17" x14ac:dyDescent="0.25">
      <c r="B216" s="1"/>
      <c r="C216" s="3"/>
      <c r="D216" s="3"/>
      <c r="H216" s="3"/>
      <c r="J216" s="3"/>
      <c r="K216" s="3"/>
      <c r="L216" s="3"/>
      <c r="M216" s="3"/>
      <c r="N216" s="3"/>
      <c r="O216" s="3"/>
      <c r="P216" s="3"/>
      <c r="Q216" s="3"/>
    </row>
    <row r="217" spans="2:17" x14ac:dyDescent="0.25">
      <c r="B217" s="1"/>
      <c r="D217" s="3"/>
      <c r="K217" s="3"/>
    </row>
    <row r="218" spans="2:17" x14ac:dyDescent="0.25">
      <c r="B218" s="1"/>
      <c r="D218" s="3"/>
      <c r="K218" s="3"/>
    </row>
    <row r="219" spans="2:17" x14ac:dyDescent="0.25">
      <c r="B219" s="1"/>
      <c r="D219" s="3"/>
      <c r="K219" s="3"/>
    </row>
    <row r="220" spans="2:17" x14ac:dyDescent="0.25">
      <c r="B220" s="1"/>
      <c r="D220" s="3"/>
      <c r="K220" s="3"/>
    </row>
    <row r="221" spans="2:17" x14ac:dyDescent="0.25">
      <c r="B221" s="1"/>
    </row>
    <row r="222" spans="2:17" x14ac:dyDescent="0.25">
      <c r="B222" s="1"/>
      <c r="C222" s="3"/>
      <c r="D222" s="3"/>
      <c r="H222" s="3"/>
      <c r="J222" s="3"/>
      <c r="L222" s="3"/>
      <c r="M222" s="3"/>
      <c r="N222" s="3"/>
      <c r="O222" s="3"/>
      <c r="P222" s="3"/>
      <c r="Q222" s="3"/>
    </row>
    <row r="223" spans="2:17" x14ac:dyDescent="0.25">
      <c r="B223" s="1"/>
      <c r="C223" s="3"/>
      <c r="D223" s="3"/>
      <c r="H223" s="3"/>
      <c r="J223" s="3"/>
      <c r="K223" s="3"/>
      <c r="L223" s="3"/>
      <c r="M223" s="3"/>
      <c r="N223" s="3"/>
      <c r="O223" s="3"/>
      <c r="P223" s="3"/>
      <c r="Q223" s="3"/>
    </row>
    <row r="224" spans="2:17" x14ac:dyDescent="0.25">
      <c r="B224" s="1"/>
      <c r="C224" s="3"/>
      <c r="D224" s="3"/>
      <c r="H224" s="3"/>
      <c r="J224" s="3"/>
      <c r="K224" s="3"/>
      <c r="L224" s="3"/>
      <c r="M224" s="3"/>
      <c r="N224" s="3"/>
      <c r="O224" s="3"/>
      <c r="P224" s="3"/>
      <c r="Q224" s="3"/>
    </row>
    <row r="225" spans="2:17" x14ac:dyDescent="0.25">
      <c r="B225" s="1"/>
      <c r="C225" s="3"/>
      <c r="D225" s="3"/>
      <c r="H225" s="3"/>
      <c r="J225" s="3"/>
      <c r="K225" s="3"/>
      <c r="L225" s="3"/>
      <c r="M225" s="3"/>
      <c r="N225" s="3"/>
      <c r="O225" s="3"/>
      <c r="P225" s="3"/>
      <c r="Q225" s="3"/>
    </row>
    <row r="226" spans="2:17" x14ac:dyDescent="0.25">
      <c r="B226" s="1"/>
      <c r="C226" s="3"/>
      <c r="D226" s="3"/>
      <c r="H226" s="3"/>
      <c r="J226" s="3"/>
      <c r="K226" s="3"/>
      <c r="L226" s="3"/>
      <c r="M226" s="3"/>
      <c r="N226" s="3"/>
      <c r="O226" s="3"/>
      <c r="P226" s="3"/>
      <c r="Q226" s="3"/>
    </row>
    <row r="227" spans="2:17" x14ac:dyDescent="0.25">
      <c r="B227" s="1"/>
      <c r="C227" s="3"/>
      <c r="D227" s="3"/>
      <c r="H227" s="3"/>
      <c r="J227" s="3"/>
      <c r="K227" s="3"/>
      <c r="L227" s="3"/>
      <c r="M227" s="3"/>
      <c r="N227" s="3"/>
      <c r="O227" s="3"/>
      <c r="P227" s="3"/>
      <c r="Q227" s="3"/>
    </row>
    <row r="228" spans="2:17" x14ac:dyDescent="0.25">
      <c r="B228" s="1"/>
      <c r="C228" s="3"/>
      <c r="D228" s="3"/>
      <c r="H228" s="3"/>
      <c r="J228" s="3"/>
      <c r="K228" s="3"/>
      <c r="L228" s="3"/>
      <c r="M228" s="3"/>
      <c r="N228" s="3"/>
      <c r="O228" s="3"/>
      <c r="P228" s="3"/>
      <c r="Q228" s="3"/>
    </row>
    <row r="229" spans="2:17" x14ac:dyDescent="0.25">
      <c r="B229" s="1"/>
      <c r="C229" s="3"/>
      <c r="D229" s="3"/>
      <c r="H229" s="3"/>
      <c r="J229" s="3"/>
      <c r="L229" s="3"/>
      <c r="M229" s="3"/>
      <c r="N229" s="3"/>
      <c r="O229" s="3"/>
      <c r="P229" s="3"/>
      <c r="Q229" s="3"/>
    </row>
    <row r="230" spans="2:17" x14ac:dyDescent="0.25">
      <c r="B230" s="1"/>
      <c r="C230" s="3"/>
      <c r="D230" s="3"/>
      <c r="H230" s="3"/>
      <c r="J230" s="3"/>
      <c r="K230" s="3"/>
      <c r="L230" s="3"/>
      <c r="M230" s="3"/>
      <c r="N230" s="3"/>
      <c r="O230" s="3"/>
      <c r="P230" s="3"/>
      <c r="Q230" s="3"/>
    </row>
    <row r="231" spans="2:17" x14ac:dyDescent="0.25">
      <c r="B231" s="1"/>
      <c r="C231" s="3"/>
      <c r="D231" s="3"/>
      <c r="H231" s="3"/>
      <c r="J231" s="3"/>
      <c r="K231" s="3"/>
      <c r="L231" s="3"/>
      <c r="M231" s="3"/>
      <c r="N231" s="3"/>
      <c r="O231" s="3"/>
      <c r="P231" s="3"/>
      <c r="Q231" s="3"/>
    </row>
    <row r="232" spans="2:17" x14ac:dyDescent="0.25">
      <c r="B232" s="1"/>
      <c r="C232" s="3"/>
      <c r="D232" s="3"/>
      <c r="H232" s="3"/>
      <c r="J232" s="3"/>
      <c r="K232" s="3"/>
      <c r="L232" s="3"/>
      <c r="M232" s="3"/>
      <c r="N232" s="3"/>
      <c r="O232" s="3"/>
      <c r="P232" s="3"/>
      <c r="Q232" s="3"/>
    </row>
    <row r="233" spans="2:17" x14ac:dyDescent="0.25">
      <c r="B233" s="1"/>
      <c r="C233" s="3"/>
      <c r="D233" s="3"/>
      <c r="H233" s="3"/>
      <c r="J233" s="3"/>
      <c r="K233" s="3"/>
      <c r="L233" s="3"/>
      <c r="M233" s="3"/>
      <c r="N233" s="3"/>
      <c r="O233" s="3"/>
      <c r="P233" s="3"/>
      <c r="Q233" s="3"/>
    </row>
    <row r="234" spans="2:17" x14ac:dyDescent="0.25">
      <c r="B234" s="1"/>
      <c r="C234" s="3"/>
      <c r="D234" s="3"/>
      <c r="H234" s="3"/>
      <c r="J234" s="3"/>
      <c r="K234" s="3"/>
      <c r="L234" s="3"/>
      <c r="M234" s="3"/>
      <c r="N234" s="3"/>
      <c r="O234" s="3"/>
      <c r="P234" s="3"/>
      <c r="Q234" s="3"/>
    </row>
    <row r="235" spans="2:17" x14ac:dyDescent="0.25">
      <c r="B235" s="1"/>
      <c r="C235" s="3"/>
      <c r="D235" s="3"/>
      <c r="H235" s="3"/>
      <c r="J235" s="3"/>
      <c r="K235" s="3"/>
      <c r="L235" s="3"/>
      <c r="M235" s="3"/>
      <c r="N235" s="3"/>
      <c r="O235" s="3"/>
      <c r="P235" s="3"/>
      <c r="Q235" s="3"/>
    </row>
    <row r="236" spans="2:17" x14ac:dyDescent="0.25">
      <c r="B236" s="1"/>
      <c r="C236" s="3"/>
      <c r="D236" s="3"/>
      <c r="H236" s="3"/>
      <c r="J236" s="3"/>
      <c r="K236" s="3"/>
      <c r="L236" s="3"/>
      <c r="M236" s="3"/>
      <c r="N236" s="3"/>
      <c r="O236" s="3"/>
      <c r="P236" s="3"/>
      <c r="Q236" s="3"/>
    </row>
    <row r="237" spans="2:17" x14ac:dyDescent="0.25">
      <c r="B237" s="1"/>
      <c r="C237" s="3"/>
      <c r="D237" s="3"/>
      <c r="H237" s="3"/>
      <c r="J237" s="3"/>
      <c r="K237" s="3"/>
      <c r="L237" s="3"/>
      <c r="M237" s="3"/>
      <c r="N237" s="3"/>
      <c r="O237" s="3"/>
      <c r="P237" s="3"/>
      <c r="Q237" s="3"/>
    </row>
    <row r="238" spans="2:17" x14ac:dyDescent="0.25">
      <c r="B238" s="1"/>
      <c r="C238" s="3"/>
      <c r="D238" s="3"/>
      <c r="H238" s="3"/>
      <c r="J238" s="3"/>
      <c r="K238" s="3"/>
      <c r="L238" s="3"/>
      <c r="M238" s="3"/>
      <c r="N238" s="3"/>
      <c r="O238" s="3"/>
      <c r="P238" s="3"/>
      <c r="Q238" s="3"/>
    </row>
    <row r="239" spans="2:17" x14ac:dyDescent="0.25">
      <c r="B239" s="1"/>
      <c r="C239" s="3"/>
      <c r="D239" s="3"/>
      <c r="H239" s="3"/>
      <c r="J239" s="3"/>
      <c r="K239" s="3"/>
      <c r="L239" s="3"/>
      <c r="M239" s="3"/>
      <c r="N239" s="3"/>
      <c r="O239" s="3"/>
      <c r="P239" s="3"/>
      <c r="Q239" s="3"/>
    </row>
    <row r="240" spans="2:17" x14ac:dyDescent="0.25">
      <c r="B240" s="1"/>
      <c r="C240" s="3"/>
      <c r="D240" s="3"/>
      <c r="H240" s="3"/>
      <c r="J240" s="3"/>
      <c r="K240" s="3"/>
      <c r="L240" s="3"/>
      <c r="M240" s="3"/>
      <c r="N240" s="3"/>
      <c r="O240" s="3"/>
      <c r="P240" s="3"/>
      <c r="Q240" s="3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opLeftCell="A11" workbookViewId="0">
      <selection activeCell="Q2" sqref="Q2:Q44"/>
    </sheetView>
  </sheetViews>
  <sheetFormatPr defaultColWidth="11.42578125" defaultRowHeight="15" x14ac:dyDescent="0.25"/>
  <sheetData>
    <row r="1" spans="1:17" x14ac:dyDescent="0.25">
      <c r="A1" t="s">
        <v>93</v>
      </c>
      <c r="E1" t="s">
        <v>92</v>
      </c>
      <c r="F1" t="s">
        <v>90</v>
      </c>
      <c r="G1" t="s">
        <v>91</v>
      </c>
    </row>
    <row r="2" spans="1:17" x14ac:dyDescent="0.25">
      <c r="A2">
        <v>0</v>
      </c>
      <c r="B2" t="s">
        <v>88</v>
      </c>
      <c r="E2">
        <v>0</v>
      </c>
      <c r="F2">
        <v>13.79881</v>
      </c>
      <c r="G2">
        <v>50.999189999999999</v>
      </c>
      <c r="J2" t="str">
        <f>CONCATENATE("this-&gt;PT[",A2,"].specify_regular(",F2,", ",G2,", ",E2,",  this);")</f>
        <v>this-&gt;PT[0].specify_regular(13.79881, 50.99919, 0,  this);</v>
      </c>
      <c r="Q2" t="str">
        <f>CONCATENATE("--"," &amp; ",F2," &amp; ",G2," &amp; ",E2," &amp; ",B2," \\")</f>
        <v>-- &amp; 13.79881 &amp; 50.99919 &amp; 0 &amp; Prohlis Gleisschleife / Abfahrt Außengleis \\</v>
      </c>
    </row>
    <row r="3" spans="1:17" x14ac:dyDescent="0.25">
      <c r="A3">
        <v>1</v>
      </c>
      <c r="B3" s="1" t="s">
        <v>44</v>
      </c>
      <c r="E3">
        <v>1</v>
      </c>
      <c r="F3">
        <v>13.797829999999999</v>
      </c>
      <c r="G3">
        <v>51.001910000000002</v>
      </c>
      <c r="J3" t="str">
        <f t="shared" ref="J3:J44" si="0">CONCATENATE("this-&gt;PT[",A3,"].specify_regular(",F3,", ",G3,", ",E3,",  this);")</f>
        <v>this-&gt;PT[1].specify_regular(13.79783, 51.00191, 1,  this);</v>
      </c>
      <c r="Q3" t="str">
        <f t="shared" ref="Q3:Q44" si="1">CONCATENATE("--"," &amp; ",F3," &amp; ",G3," &amp; ",E3," &amp; ",B3," \\")</f>
        <v>-- &amp; 13.79783 &amp; 51.00191 &amp; 1 &amp; Georg-Palitzsch-Straße \\</v>
      </c>
    </row>
    <row r="4" spans="1:17" x14ac:dyDescent="0.25">
      <c r="A4">
        <v>2</v>
      </c>
      <c r="B4" s="1" t="s">
        <v>45</v>
      </c>
      <c r="E4">
        <v>2</v>
      </c>
      <c r="F4">
        <v>13.7996</v>
      </c>
      <c r="G4">
        <v>51.005560000000003</v>
      </c>
      <c r="J4" t="str">
        <f t="shared" si="0"/>
        <v>this-&gt;PT[2].specify_regular(13.7996, 51.00556, 2,  this);</v>
      </c>
      <c r="Q4" t="str">
        <f t="shared" si="1"/>
        <v>-- &amp; 13.7996 &amp; 51.00556 &amp; 2 &amp; Jacob-Winter-Platz \\</v>
      </c>
    </row>
    <row r="5" spans="1:17" x14ac:dyDescent="0.25">
      <c r="A5">
        <v>3</v>
      </c>
      <c r="B5" s="1" t="s">
        <v>46</v>
      </c>
      <c r="E5">
        <v>3</v>
      </c>
      <c r="F5">
        <v>13.8034</v>
      </c>
      <c r="G5">
        <v>51.008330000000001</v>
      </c>
      <c r="J5" t="str">
        <f t="shared" si="0"/>
        <v>this-&gt;PT[3].specify_regular(13.8034, 51.00833, 3,  this);</v>
      </c>
      <c r="Q5" t="str">
        <f t="shared" si="1"/>
        <v>-- &amp; 13.8034 &amp; 51.00833 &amp; 3 &amp; Albert-Wolf-Platz \\</v>
      </c>
    </row>
    <row r="6" spans="1:17" x14ac:dyDescent="0.25">
      <c r="A6">
        <v>4</v>
      </c>
      <c r="B6" s="1" t="s">
        <v>47</v>
      </c>
      <c r="E6">
        <v>4</v>
      </c>
      <c r="F6">
        <v>13.800929999999999</v>
      </c>
      <c r="G6">
        <v>51.009979999999999</v>
      </c>
      <c r="J6" t="str">
        <f t="shared" si="0"/>
        <v>this-&gt;PT[4].specify_regular(13.80093, 51.00998, 4,  this);</v>
      </c>
      <c r="Q6" t="str">
        <f t="shared" si="1"/>
        <v>-- &amp; 13.80093 &amp; 51.00998 &amp; 4 &amp; Trattendorfer Straße \\</v>
      </c>
    </row>
    <row r="7" spans="1:17" x14ac:dyDescent="0.25">
      <c r="A7">
        <v>5</v>
      </c>
      <c r="B7" s="1" t="s">
        <v>48</v>
      </c>
      <c r="E7">
        <v>5</v>
      </c>
      <c r="F7">
        <v>13.79565</v>
      </c>
      <c r="G7">
        <v>51.01294</v>
      </c>
      <c r="J7" t="str">
        <f t="shared" si="0"/>
        <v>this-&gt;PT[5].specify_regular(13.79565, 51.01294, 5,  this);</v>
      </c>
      <c r="Q7" t="str">
        <f t="shared" si="1"/>
        <v>-- &amp; 13.79565 &amp; 51.01294 &amp; 5 &amp; Altreick \\</v>
      </c>
    </row>
    <row r="8" spans="1:17" x14ac:dyDescent="0.25">
      <c r="A8">
        <v>6</v>
      </c>
      <c r="B8" s="1" t="s">
        <v>49</v>
      </c>
      <c r="E8">
        <v>6</v>
      </c>
      <c r="F8">
        <v>13.790380000000001</v>
      </c>
      <c r="G8">
        <v>51.013669999999998</v>
      </c>
      <c r="J8" t="str">
        <f t="shared" si="0"/>
        <v>this-&gt;PT[6].specify_regular(13.79038, 51.01367, 6,  this);</v>
      </c>
      <c r="Q8" t="str">
        <f t="shared" si="1"/>
        <v>-- &amp; 13.79038 &amp; 51.01367 &amp; 6 &amp; Hülßestraße \\</v>
      </c>
    </row>
    <row r="9" spans="1:17" x14ac:dyDescent="0.25">
      <c r="A9">
        <v>7</v>
      </c>
      <c r="B9" s="1" t="s">
        <v>50</v>
      </c>
      <c r="E9">
        <v>7</v>
      </c>
      <c r="F9">
        <v>13.7872</v>
      </c>
      <c r="G9">
        <v>51.015590000000003</v>
      </c>
      <c r="J9" t="str">
        <f t="shared" si="0"/>
        <v>this-&gt;PT[7].specify_regular(13.7872, 51.01559, 7,  this);</v>
      </c>
      <c r="Q9" t="str">
        <f t="shared" si="1"/>
        <v>-- &amp; 13.7872 &amp; 51.01559 &amp; 7 &amp; Lohrmannstraße \\</v>
      </c>
    </row>
    <row r="10" spans="1:17" x14ac:dyDescent="0.25">
      <c r="A10">
        <v>8</v>
      </c>
      <c r="B10" s="1" t="s">
        <v>51</v>
      </c>
      <c r="E10">
        <v>8</v>
      </c>
      <c r="F10">
        <v>13.78403</v>
      </c>
      <c r="G10">
        <v>51.017569999999999</v>
      </c>
      <c r="J10" t="str">
        <f t="shared" si="0"/>
        <v>this-&gt;PT[8].specify_regular(13.78403, 51.01757, 8,  this);</v>
      </c>
      <c r="Q10" t="str">
        <f t="shared" si="1"/>
        <v>-- &amp; 13.78403 &amp; 51.01757 &amp; 8 &amp; Wieckestraße \\</v>
      </c>
    </row>
    <row r="11" spans="1:17" x14ac:dyDescent="0.25">
      <c r="A11">
        <v>9</v>
      </c>
      <c r="B11" s="1" t="s">
        <v>52</v>
      </c>
      <c r="E11">
        <v>9</v>
      </c>
      <c r="F11">
        <v>13.78017</v>
      </c>
      <c r="G11">
        <v>51.019660000000002</v>
      </c>
      <c r="J11" t="str">
        <f t="shared" si="0"/>
        <v>this-&gt;PT[9].specify_regular(13.78017, 51.01966, 9,  this);</v>
      </c>
      <c r="Q11" t="str">
        <f t="shared" si="1"/>
        <v>-- &amp; 13.78017 &amp; 51.01966 &amp; 9 &amp; Otto-Dix-Ring \\</v>
      </c>
    </row>
    <row r="12" spans="1:17" x14ac:dyDescent="0.25">
      <c r="A12">
        <v>10</v>
      </c>
      <c r="B12" s="1" t="s">
        <v>53</v>
      </c>
      <c r="E12">
        <v>10</v>
      </c>
      <c r="F12">
        <v>13.77463</v>
      </c>
      <c r="G12">
        <v>51.022539999999999</v>
      </c>
      <c r="J12" t="str">
        <f t="shared" si="0"/>
        <v>this-&gt;PT[10].specify_regular(13.77463, 51.02254, 10,  this);</v>
      </c>
      <c r="Q12" t="str">
        <f t="shared" si="1"/>
        <v>-- &amp; 13.77463 &amp; 51.02254 &amp; 10 &amp; Eugen-Bracht-Straße \\</v>
      </c>
    </row>
    <row r="13" spans="1:17" x14ac:dyDescent="0.25">
      <c r="A13">
        <v>11</v>
      </c>
      <c r="B13" s="1" t="s">
        <v>54</v>
      </c>
      <c r="E13">
        <v>11</v>
      </c>
      <c r="F13">
        <v>13.77051</v>
      </c>
      <c r="G13">
        <v>51.02469</v>
      </c>
      <c r="J13" t="str">
        <f t="shared" si="0"/>
        <v>this-&gt;PT[11].specify_regular(13.77051, 51.02469, 11,  this);</v>
      </c>
      <c r="Q13" t="str">
        <f t="shared" si="1"/>
        <v>-- &amp; 13.77051 &amp; 51.02469 &amp; 11 &amp; Cäcilienstraße \\</v>
      </c>
    </row>
    <row r="14" spans="1:17" x14ac:dyDescent="0.25">
      <c r="A14">
        <v>12</v>
      </c>
      <c r="B14" s="1" t="s">
        <v>55</v>
      </c>
      <c r="E14">
        <v>12</v>
      </c>
      <c r="F14">
        <v>13.765079999999999</v>
      </c>
      <c r="G14">
        <v>51.022660000000002</v>
      </c>
      <c r="J14" t="str">
        <f t="shared" si="0"/>
        <v>this-&gt;PT[12].specify_regular(13.76508, 51.02266, 12,  this);</v>
      </c>
      <c r="Q14" t="str">
        <f t="shared" si="1"/>
        <v>-- &amp; 13.76508 &amp; 51.02266 &amp; 12 &amp; Hugo-Bürkner-Straße \\</v>
      </c>
    </row>
    <row r="15" spans="1:17" x14ac:dyDescent="0.25">
      <c r="A15">
        <v>13</v>
      </c>
      <c r="B15" s="1" t="s">
        <v>56</v>
      </c>
      <c r="E15">
        <v>13</v>
      </c>
      <c r="F15">
        <v>13.76247</v>
      </c>
      <c r="G15">
        <v>51.024360000000001</v>
      </c>
      <c r="J15" t="str">
        <f t="shared" si="0"/>
        <v>this-&gt;PT[13].specify_regular(13.76247, 51.02436, 13,  this);</v>
      </c>
      <c r="Q15" t="str">
        <f t="shared" si="1"/>
        <v>-- &amp; 13.76247 &amp; 51.02436 &amp; 13 &amp; Mockritzer Straße \\</v>
      </c>
    </row>
    <row r="16" spans="1:17" x14ac:dyDescent="0.25">
      <c r="A16">
        <v>14</v>
      </c>
      <c r="B16" s="1" t="s">
        <v>57</v>
      </c>
      <c r="E16">
        <v>14</v>
      </c>
      <c r="F16">
        <v>13.759790000000001</v>
      </c>
      <c r="G16">
        <v>51.027520000000003</v>
      </c>
      <c r="J16" t="str">
        <f t="shared" si="0"/>
        <v>this-&gt;PT[14].specify_regular(13.75979, 51.02752, 14,  this);</v>
      </c>
      <c r="Q16" t="str">
        <f t="shared" si="1"/>
        <v>-- &amp; 13.75979 &amp; 51.02752 &amp; 14 &amp; Wasaplatz \\</v>
      </c>
    </row>
    <row r="17" spans="1:17" x14ac:dyDescent="0.25">
      <c r="A17">
        <v>15</v>
      </c>
      <c r="B17" s="1" t="s">
        <v>58</v>
      </c>
      <c r="E17">
        <v>15</v>
      </c>
      <c r="F17">
        <v>13.761469999999999</v>
      </c>
      <c r="G17">
        <v>51.031410000000001</v>
      </c>
      <c r="J17" t="str">
        <f t="shared" si="0"/>
        <v>this-&gt;PT[15].specify_regular(13.76147, 51.03141, 15,  this);</v>
      </c>
      <c r="Q17" t="str">
        <f t="shared" si="1"/>
        <v>-- &amp; 13.76147 &amp; 51.03141 &amp; 15 &amp; S-Bf. Strehlen \\</v>
      </c>
    </row>
    <row r="18" spans="1:17" x14ac:dyDescent="0.25">
      <c r="A18">
        <v>16</v>
      </c>
      <c r="B18" s="1" t="s">
        <v>59</v>
      </c>
      <c r="E18">
        <v>16</v>
      </c>
      <c r="F18">
        <v>13.757860000000001</v>
      </c>
      <c r="G18">
        <v>51.034689999999998</v>
      </c>
      <c r="J18" t="str">
        <f t="shared" si="0"/>
        <v>this-&gt;PT[16].specify_regular(13.75786, 51.03469, 16,  this);</v>
      </c>
      <c r="Q18" t="str">
        <f t="shared" si="1"/>
        <v>-- &amp; 13.75786 &amp; 51.03469 &amp; 16 &amp; Querallee \\</v>
      </c>
    </row>
    <row r="19" spans="1:17" x14ac:dyDescent="0.25">
      <c r="A19">
        <v>17</v>
      </c>
      <c r="B19" s="1" t="s">
        <v>60</v>
      </c>
      <c r="E19">
        <v>17</v>
      </c>
      <c r="F19">
        <v>13.75253</v>
      </c>
      <c r="G19">
        <v>51.036810000000003</v>
      </c>
      <c r="J19" t="str">
        <f t="shared" si="0"/>
        <v>this-&gt;PT[17].specify_regular(13.75253, 51.03681, 17,  this);</v>
      </c>
      <c r="Q19" t="str">
        <f t="shared" si="1"/>
        <v>-- &amp; 13.75253 &amp; 51.03681 &amp; 17 &amp; Zoo \\</v>
      </c>
    </row>
    <row r="20" spans="1:17" x14ac:dyDescent="0.25">
      <c r="A20">
        <v>18</v>
      </c>
      <c r="B20" s="1" t="s">
        <v>61</v>
      </c>
      <c r="E20">
        <v>18</v>
      </c>
      <c r="F20">
        <v>13.74736</v>
      </c>
      <c r="G20">
        <v>51.038060000000002</v>
      </c>
      <c r="J20" t="str">
        <f t="shared" si="0"/>
        <v>this-&gt;PT[18].specify_regular(13.74736, 51.03806, 18,  this);</v>
      </c>
      <c r="Q20" t="str">
        <f t="shared" si="1"/>
        <v>-- &amp; 13.74736 &amp; 51.03806 &amp; 18 &amp; Lennéplatz \\</v>
      </c>
    </row>
    <row r="21" spans="1:17" x14ac:dyDescent="0.25">
      <c r="A21">
        <v>19</v>
      </c>
      <c r="B21" s="1" t="s">
        <v>62</v>
      </c>
      <c r="E21">
        <v>19</v>
      </c>
      <c r="F21">
        <v>13.751860000000001</v>
      </c>
      <c r="G21">
        <v>51.04307</v>
      </c>
      <c r="J21" t="str">
        <f t="shared" si="0"/>
        <v>this-&gt;PT[19].specify_regular(13.75186, 51.04307, 19,  this);</v>
      </c>
      <c r="Q21" t="str">
        <f t="shared" si="1"/>
        <v>-- &amp; 13.75186 &amp; 51.04307 &amp; 19 &amp; Georg-Arnhold-Bad \\</v>
      </c>
    </row>
    <row r="22" spans="1:17" x14ac:dyDescent="0.25">
      <c r="A22">
        <v>20</v>
      </c>
      <c r="B22" s="1" t="s">
        <v>63</v>
      </c>
      <c r="E22">
        <v>20</v>
      </c>
      <c r="F22">
        <v>13.75461</v>
      </c>
      <c r="G22">
        <v>51.045780000000001</v>
      </c>
      <c r="J22" t="str">
        <f t="shared" si="0"/>
        <v>this-&gt;PT[20].specify_regular(13.75461, 51.04578, 20,  this);</v>
      </c>
      <c r="Q22" t="str">
        <f t="shared" si="1"/>
        <v>-- &amp; 13.75461 &amp; 51.04578 &amp; 20 &amp; Straßburger Platz \\</v>
      </c>
    </row>
    <row r="23" spans="1:17" x14ac:dyDescent="0.25">
      <c r="A23">
        <v>21</v>
      </c>
      <c r="B23" s="1" t="s">
        <v>64</v>
      </c>
      <c r="E23">
        <v>21</v>
      </c>
      <c r="F23">
        <v>13.75733</v>
      </c>
      <c r="G23">
        <v>51.050150000000002</v>
      </c>
      <c r="J23" t="str">
        <f t="shared" si="0"/>
        <v>this-&gt;PT[21].specify_regular(13.75733, 51.05015, 21,  this);</v>
      </c>
      <c r="Q23" t="str">
        <f t="shared" si="1"/>
        <v>-- &amp; 13.75733 &amp; 51.05015 &amp; 21 &amp; St.-Benno-Gymnasium \\</v>
      </c>
    </row>
    <row r="24" spans="1:17" x14ac:dyDescent="0.25">
      <c r="A24">
        <v>22</v>
      </c>
      <c r="B24" s="1" t="s">
        <v>65</v>
      </c>
      <c r="E24">
        <v>22</v>
      </c>
      <c r="F24">
        <v>13.75792</v>
      </c>
      <c r="G24">
        <v>51.051839999999999</v>
      </c>
      <c r="J24" t="str">
        <f t="shared" si="0"/>
        <v>this-&gt;PT[22].specify_regular(13.75792, 51.05184, 22,  this);</v>
      </c>
      <c r="Q24" t="str">
        <f t="shared" si="1"/>
        <v>-- &amp; 13.75792 &amp; 51.05184 &amp; 22 &amp; Dürerstraße \\</v>
      </c>
    </row>
    <row r="25" spans="1:17" x14ac:dyDescent="0.25">
      <c r="A25">
        <v>23</v>
      </c>
      <c r="B25" s="1" t="s">
        <v>66</v>
      </c>
      <c r="E25">
        <v>23</v>
      </c>
      <c r="F25">
        <v>13.75708</v>
      </c>
      <c r="G25">
        <v>51.05489</v>
      </c>
      <c r="J25" t="str">
        <f t="shared" si="0"/>
        <v>this-&gt;PT[23].specify_regular(13.75708, 51.05489, 23,  this);</v>
      </c>
      <c r="Q25" t="str">
        <f t="shared" si="1"/>
        <v>-- &amp; 13.75708 &amp; 51.05489 &amp; 23 &amp; Sachsenallee \\</v>
      </c>
    </row>
    <row r="26" spans="1:17" x14ac:dyDescent="0.25">
      <c r="A26">
        <v>24</v>
      </c>
      <c r="B26" s="1" t="s">
        <v>67</v>
      </c>
      <c r="E26">
        <v>24</v>
      </c>
      <c r="F26">
        <v>13.75281</v>
      </c>
      <c r="G26">
        <v>51.05959</v>
      </c>
      <c r="J26" t="str">
        <f t="shared" si="0"/>
        <v>this-&gt;PT[24].specify_regular(13.75281, 51.05959, 24,  this);</v>
      </c>
      <c r="Q26" t="str">
        <f t="shared" si="1"/>
        <v>-- &amp; 13.75281 &amp; 51.05959 &amp; 24 &amp; Rosa-Luxemburg-Platz \\</v>
      </c>
    </row>
    <row r="27" spans="1:17" x14ac:dyDescent="0.25">
      <c r="A27">
        <v>25</v>
      </c>
      <c r="B27" s="1" t="s">
        <v>68</v>
      </c>
      <c r="E27">
        <v>25</v>
      </c>
      <c r="F27">
        <v>13.75193</v>
      </c>
      <c r="G27">
        <v>51.062669999999997</v>
      </c>
      <c r="J27" t="str">
        <f t="shared" si="0"/>
        <v>this-&gt;PT[25].specify_regular(13.75193, 51.06267, 25,  this);</v>
      </c>
      <c r="Q27" t="str">
        <f t="shared" si="1"/>
        <v>-- &amp; 13.75193 &amp; 51.06267 &amp; 25 &amp; Bautzner/Rothenburger Str. \\</v>
      </c>
    </row>
    <row r="28" spans="1:17" x14ac:dyDescent="0.25">
      <c r="A28">
        <v>26</v>
      </c>
      <c r="B28" s="1" t="s">
        <v>69</v>
      </c>
      <c r="E28">
        <v>26</v>
      </c>
      <c r="F28">
        <v>13.753640000000001</v>
      </c>
      <c r="G28">
        <v>51.065899999999999</v>
      </c>
      <c r="J28" t="str">
        <f t="shared" si="0"/>
        <v>this-&gt;PT[26].specify_regular(13.75364, 51.0659, 26,  this);</v>
      </c>
      <c r="Q28" t="str">
        <f t="shared" si="1"/>
        <v>-- &amp; 13.75364 &amp; 51.0659 &amp; 26 &amp; Görlitzer Straße \\</v>
      </c>
    </row>
    <row r="29" spans="1:17" x14ac:dyDescent="0.25">
      <c r="A29">
        <v>27</v>
      </c>
      <c r="B29" s="1" t="s">
        <v>70</v>
      </c>
      <c r="E29">
        <v>27</v>
      </c>
      <c r="F29">
        <v>13.755140000000001</v>
      </c>
      <c r="G29">
        <v>51.070059999999998</v>
      </c>
      <c r="J29" t="str">
        <f t="shared" si="0"/>
        <v>this-&gt;PT[27].specify_regular(13.75514, 51.07006, 27,  this);</v>
      </c>
      <c r="Q29" t="str">
        <f t="shared" si="1"/>
        <v>-- &amp; 13.75514 &amp; 51.07006 &amp; 27 &amp; Alaunplatz \\</v>
      </c>
    </row>
    <row r="30" spans="1:17" x14ac:dyDescent="0.25">
      <c r="A30">
        <v>28</v>
      </c>
      <c r="B30" s="1" t="s">
        <v>71</v>
      </c>
      <c r="E30">
        <v>28</v>
      </c>
      <c r="F30">
        <v>13.751110000000001</v>
      </c>
      <c r="G30">
        <v>51.071280000000002</v>
      </c>
      <c r="J30" t="str">
        <f t="shared" si="0"/>
        <v>this-&gt;PT[28].specify_regular(13.75111, 51.07128, 28,  this);</v>
      </c>
      <c r="Q30" t="str">
        <f t="shared" si="1"/>
        <v>-- &amp; 13.75111 &amp; 51.07128 &amp; 28 &amp; Bischofsweg \\</v>
      </c>
    </row>
    <row r="31" spans="1:17" x14ac:dyDescent="0.25">
      <c r="A31">
        <v>29</v>
      </c>
      <c r="B31" s="1" t="s">
        <v>72</v>
      </c>
      <c r="E31">
        <v>29</v>
      </c>
      <c r="F31">
        <v>13.74686</v>
      </c>
      <c r="G31">
        <v>51.072029999999998</v>
      </c>
      <c r="J31" t="str">
        <f t="shared" si="0"/>
        <v>this-&gt;PT[29].specify_regular(13.74686, 51.07203, 29,  this);</v>
      </c>
      <c r="Q31" t="str">
        <f t="shared" si="1"/>
        <v>-- &amp; 13.74686 &amp; 51.07203 &amp; 29 &amp; S-Bf. Bischofsplatz \\</v>
      </c>
    </row>
    <row r="32" spans="1:17" x14ac:dyDescent="0.25">
      <c r="A32">
        <v>30</v>
      </c>
      <c r="B32" s="1" t="s">
        <v>73</v>
      </c>
      <c r="E32">
        <v>30</v>
      </c>
      <c r="F32">
        <v>13.740600000000001</v>
      </c>
      <c r="G32">
        <v>51.073560000000001</v>
      </c>
      <c r="J32" t="str">
        <f t="shared" si="0"/>
        <v>this-&gt;PT[30].specify_regular(13.7406, 51.07356, 30,  this);</v>
      </c>
      <c r="Q32" t="str">
        <f t="shared" si="1"/>
        <v>-- &amp; 13.7406 &amp; 51.07356 &amp; 30 &amp; Friedensstraße \\</v>
      </c>
    </row>
    <row r="33" spans="1:17" x14ac:dyDescent="0.25">
      <c r="A33">
        <v>31</v>
      </c>
      <c r="B33" s="1" t="s">
        <v>74</v>
      </c>
      <c r="E33">
        <v>31</v>
      </c>
      <c r="F33">
        <v>13.732889999999999</v>
      </c>
      <c r="G33">
        <v>51.076889999999999</v>
      </c>
      <c r="J33" t="str">
        <f t="shared" si="0"/>
        <v>this-&gt;PT[31].specify_regular(13.73289, 51.07689, 31,  this);</v>
      </c>
      <c r="Q33" t="str">
        <f t="shared" si="1"/>
        <v>-- &amp; 13.73289 &amp; 51.07689 &amp; 31 &amp; Liststraße \\</v>
      </c>
    </row>
    <row r="34" spans="1:17" x14ac:dyDescent="0.25">
      <c r="A34">
        <v>32</v>
      </c>
      <c r="B34" s="1" t="s">
        <v>75</v>
      </c>
      <c r="E34">
        <v>32</v>
      </c>
      <c r="F34">
        <v>13.725720000000001</v>
      </c>
      <c r="G34">
        <v>51.076920000000001</v>
      </c>
      <c r="J34" t="str">
        <f t="shared" si="0"/>
        <v>this-&gt;PT[32].specify_regular(13.72572, 51.07692, 32,  this);</v>
      </c>
      <c r="Q34" t="str">
        <f t="shared" si="1"/>
        <v>-- &amp; 13.72572 &amp; 51.07692 &amp; 32 &amp; Bürgerstraße \\</v>
      </c>
    </row>
    <row r="35" spans="1:17" x14ac:dyDescent="0.25">
      <c r="A35">
        <v>33</v>
      </c>
      <c r="B35" s="1" t="s">
        <v>76</v>
      </c>
      <c r="E35">
        <v>33</v>
      </c>
      <c r="F35">
        <v>13.72171</v>
      </c>
      <c r="G35">
        <v>51.07741</v>
      </c>
      <c r="J35" t="str">
        <f t="shared" si="0"/>
        <v>this-&gt;PT[33].specify_regular(13.72171, 51.07741, 33,  this);</v>
      </c>
      <c r="Q35" t="str">
        <f t="shared" si="1"/>
        <v>-- &amp; 13.72171 &amp; 51.07741 &amp; 33 &amp; Rathaus Pieschen \\</v>
      </c>
    </row>
    <row r="36" spans="1:17" x14ac:dyDescent="0.25">
      <c r="A36">
        <v>34</v>
      </c>
      <c r="B36" s="1" t="s">
        <v>77</v>
      </c>
      <c r="E36">
        <v>34</v>
      </c>
      <c r="F36">
        <v>13.717650000000001</v>
      </c>
      <c r="G36">
        <v>51.07752</v>
      </c>
      <c r="J36" t="str">
        <f t="shared" si="0"/>
        <v>this-&gt;PT[34].specify_regular(13.71765, 51.07752, 34,  this);</v>
      </c>
      <c r="Q36" t="str">
        <f t="shared" si="1"/>
        <v>-- &amp; 13.71765 &amp; 51.07752 &amp; 34 &amp; Altpieschen \\</v>
      </c>
    </row>
    <row r="37" spans="1:17" x14ac:dyDescent="0.25">
      <c r="A37">
        <v>35</v>
      </c>
      <c r="B37" s="1" t="s">
        <v>78</v>
      </c>
      <c r="E37">
        <v>35</v>
      </c>
      <c r="F37">
        <v>13.7135</v>
      </c>
      <c r="G37">
        <v>51.079450000000001</v>
      </c>
      <c r="J37" t="str">
        <f t="shared" si="0"/>
        <v>this-&gt;PT[35].specify_regular(13.7135, 51.07945, 35,  this);</v>
      </c>
      <c r="Q37" t="str">
        <f t="shared" si="1"/>
        <v>-- &amp; 13.7135 &amp; 51.07945 &amp; 35 &amp; Mickten \\</v>
      </c>
    </row>
    <row r="38" spans="1:17" x14ac:dyDescent="0.25">
      <c r="A38">
        <v>36</v>
      </c>
      <c r="B38" s="1" t="s">
        <v>79</v>
      </c>
      <c r="E38">
        <v>36</v>
      </c>
      <c r="F38">
        <v>13.707890000000001</v>
      </c>
      <c r="G38">
        <v>51.078890000000001</v>
      </c>
      <c r="J38" t="str">
        <f t="shared" si="0"/>
        <v>this-&gt;PT[36].specify_regular(13.70789, 51.07889, 36,  this);</v>
      </c>
      <c r="Q38" t="str">
        <f t="shared" si="1"/>
        <v>-- &amp; 13.70789 &amp; 51.07889 &amp; 36 &amp; Trachauer Straße \\</v>
      </c>
    </row>
    <row r="39" spans="1:17" x14ac:dyDescent="0.25">
      <c r="A39">
        <v>37</v>
      </c>
      <c r="B39" s="1" t="s">
        <v>80</v>
      </c>
      <c r="E39">
        <v>37</v>
      </c>
      <c r="F39">
        <v>13.70246</v>
      </c>
      <c r="G39">
        <v>51.077910000000003</v>
      </c>
      <c r="J39" t="str">
        <f t="shared" si="0"/>
        <v>this-&gt;PT[37].specify_regular(13.70246, 51.07791, 37,  this);</v>
      </c>
      <c r="Q39" t="str">
        <f t="shared" si="1"/>
        <v>-- &amp; 13.70246 &amp; 51.07791 &amp; 37 &amp; Brockwitzer Straße \\</v>
      </c>
    </row>
    <row r="40" spans="1:17" x14ac:dyDescent="0.25">
      <c r="A40">
        <v>38</v>
      </c>
      <c r="B40" s="1" t="s">
        <v>81</v>
      </c>
      <c r="E40">
        <v>38</v>
      </c>
      <c r="F40">
        <v>13.698689999999999</v>
      </c>
      <c r="G40">
        <v>51.077260000000003</v>
      </c>
      <c r="J40" t="str">
        <f t="shared" si="0"/>
        <v>this-&gt;PT[38].specify_regular(13.69869, 51.07726, 38,  this);</v>
      </c>
      <c r="Q40" t="str">
        <f t="shared" si="1"/>
        <v>-- &amp; 13.69869 &amp; 51.07726 &amp; 38 &amp; An der Flutrinne \\</v>
      </c>
    </row>
    <row r="41" spans="1:17" x14ac:dyDescent="0.25">
      <c r="A41">
        <v>39</v>
      </c>
      <c r="B41" s="1" t="s">
        <v>82</v>
      </c>
      <c r="E41">
        <v>39</v>
      </c>
      <c r="F41">
        <v>13.697190000000001</v>
      </c>
      <c r="G41">
        <v>51.079880000000003</v>
      </c>
      <c r="J41" t="str">
        <f t="shared" si="0"/>
        <v>this-&gt;PT[39].specify_regular(13.69719, 51.07988, 39,  this);</v>
      </c>
      <c r="Q41" t="str">
        <f t="shared" si="1"/>
        <v>-- &amp; 13.69719 &amp; 51.07988 &amp; 39 &amp; Sörnewitzer Straße \\</v>
      </c>
    </row>
    <row r="42" spans="1:17" x14ac:dyDescent="0.25">
      <c r="A42">
        <v>40</v>
      </c>
      <c r="B42" s="1" t="s">
        <v>83</v>
      </c>
      <c r="E42">
        <v>40</v>
      </c>
      <c r="F42">
        <v>13.694850000000001</v>
      </c>
      <c r="G42">
        <v>51.081919999999997</v>
      </c>
      <c r="J42" t="str">
        <f t="shared" si="0"/>
        <v>this-&gt;PT[40].specify_regular(13.69485, 51.08192, 40,  this);</v>
      </c>
      <c r="Q42" t="str">
        <f t="shared" si="1"/>
        <v>-- &amp; 13.69485 &amp; 51.08192 &amp; 40 &amp; ElbePark \\</v>
      </c>
    </row>
    <row r="43" spans="1:17" x14ac:dyDescent="0.25">
      <c r="A43">
        <v>41</v>
      </c>
      <c r="B43" s="1" t="s">
        <v>84</v>
      </c>
      <c r="E43">
        <v>41</v>
      </c>
      <c r="F43">
        <v>13.69092</v>
      </c>
      <c r="G43">
        <v>51.082389999999997</v>
      </c>
      <c r="J43" t="str">
        <f t="shared" si="0"/>
        <v>this-&gt;PT[41].specify_regular(13.69092, 51.08239, 41,  this);</v>
      </c>
      <c r="Q43" t="str">
        <f t="shared" si="1"/>
        <v>-- &amp; 13.69092 &amp; 51.08239 &amp; 41 &amp; Washingtonstraße \\</v>
      </c>
    </row>
    <row r="44" spans="1:17" x14ac:dyDescent="0.25">
      <c r="A44">
        <v>42</v>
      </c>
      <c r="B44" s="1" t="s">
        <v>89</v>
      </c>
      <c r="E44">
        <v>42</v>
      </c>
      <c r="F44">
        <v>13.68699</v>
      </c>
      <c r="G44">
        <v>51.083770000000001</v>
      </c>
      <c r="J44" t="str">
        <f t="shared" si="0"/>
        <v>this-&gt;PT[42].specify_regular(13.68699, 51.08377, 42,  this);</v>
      </c>
      <c r="Q44" t="str">
        <f t="shared" si="1"/>
        <v>-- &amp; 13.68699 &amp; 51.08377 &amp; 42 &amp; Kaditz Riegelplatz, Ankunftsgleis \\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topLeftCell="A36" workbookViewId="0">
      <selection activeCell="K36" sqref="K36"/>
    </sheetView>
  </sheetViews>
  <sheetFormatPr defaultColWidth="11.42578125" defaultRowHeight="15" x14ac:dyDescent="0.25"/>
  <sheetData>
    <row r="1" spans="1:18" x14ac:dyDescent="0.25">
      <c r="A1" t="s">
        <v>93</v>
      </c>
      <c r="B1" t="s">
        <v>118</v>
      </c>
      <c r="D1" t="s">
        <v>119</v>
      </c>
      <c r="E1" t="s">
        <v>92</v>
      </c>
      <c r="F1" t="s">
        <v>90</v>
      </c>
      <c r="G1" t="s">
        <v>91</v>
      </c>
    </row>
    <row r="2" spans="1:18" x14ac:dyDescent="0.25">
      <c r="A2">
        <v>0</v>
      </c>
      <c r="B2" t="s">
        <v>88</v>
      </c>
      <c r="E2">
        <v>0</v>
      </c>
      <c r="F2">
        <v>13.79881</v>
      </c>
      <c r="G2">
        <v>50.999189999999999</v>
      </c>
      <c r="I2" t="s">
        <v>427</v>
      </c>
      <c r="K2" t="str">
        <f>CONCATENATE("this-&gt;PT[",A2,"].specify_regular(",F2,", ",G2,", ",E2,",  this);")</f>
        <v>this-&gt;PT[0].specify_regular(13.79881, 50.99919, 0,  this);</v>
      </c>
      <c r="R2" t="str">
        <f>CONCATENATE("\textcolor{",$I2,"}{--}"," &amp; \textcolor{",$I2,"}{",F2,"} &amp; \textcolor{",$I2,"}{",G2,"} &amp; \textcolor{",$I2,"}{",E2,"} &amp; \textcolor{",$I2,"}{",B2,"} &amp; \textcolor{",$I2,"}{",D2," }\\")</f>
        <v>\textcolor{black}{--} &amp; \textcolor{black}{13.79881} &amp; \textcolor{black}{50.99919} &amp; \textcolor{black}{0} &amp; \textcolor{black}{Prohlis Gleisschleife / Abfahrt Außengleis} &amp; \textcolor{black}{ }\\</v>
      </c>
    </row>
    <row r="3" spans="1:18" x14ac:dyDescent="0.25">
      <c r="A3" s="3">
        <v>1</v>
      </c>
      <c r="B3" s="3" t="s">
        <v>94</v>
      </c>
      <c r="C3" s="3"/>
      <c r="D3" s="3" t="s">
        <v>120</v>
      </c>
      <c r="E3" s="3">
        <v>-1</v>
      </c>
      <c r="F3" s="3">
        <v>13.79984</v>
      </c>
      <c r="G3" s="3">
        <v>50.999229999999997</v>
      </c>
      <c r="H3" s="3"/>
      <c r="I3" s="3" t="s">
        <v>428</v>
      </c>
      <c r="J3" s="3"/>
      <c r="K3" s="3" t="str">
        <f>CONCATENATE("this-&gt;PT[",A3,"].specify_switch(",F3,", ",G3,", ",E3,", ",CHAR(34),B3,CHAR(34),",  ",CHAR(34),D3,CHAR(34),", this);")</f>
        <v>this-&gt;PT[1].specify_switch(13.79984, 50.99923, -1, "Weiche 1 - Ausfahrt prohlis",  "W1", this);</v>
      </c>
      <c r="L3" s="3"/>
      <c r="M3" s="3"/>
      <c r="N3" s="3"/>
      <c r="O3" s="3"/>
      <c r="P3" s="3"/>
      <c r="Q3" s="3"/>
      <c r="R3" t="str">
        <f t="shared" ref="R3:R18" si="0">CONCATENATE("\textcolor{",$I3,"}{--}"," &amp; \textcolor{",$I3,"}{",F3,"} &amp; \textcolor{",$I3,"}{",G3,"} &amp; \textcolor{",$I3,"}{",E3,"} &amp; \textcolor{",$I3,"}{",B3,"} &amp; \textcolor{",$I3,"}{",D3," }\\")</f>
        <v>\textcolor{red}{--} &amp; \textcolor{red}{13.79984} &amp; \textcolor{red}{50.99923} &amp; \textcolor{red}{-1} &amp; \textcolor{red}{Weiche 1 - Ausfahrt prohlis} &amp; \textcolor{red}{W1 }\\</v>
      </c>
    </row>
    <row r="4" spans="1:18" x14ac:dyDescent="0.25">
      <c r="A4">
        <v>2</v>
      </c>
      <c r="B4" s="1" t="s">
        <v>44</v>
      </c>
      <c r="E4">
        <v>1</v>
      </c>
      <c r="F4">
        <v>13.797829999999999</v>
      </c>
      <c r="G4">
        <v>51.001910000000002</v>
      </c>
      <c r="I4" t="s">
        <v>427</v>
      </c>
      <c r="K4" t="str">
        <f t="shared" ref="K4:K69" si="1">CONCATENATE("this-&gt;PT[",A4,"].specify_regular(",F4,", ",G4,", ",E4,",  this);")</f>
        <v>this-&gt;PT[2].specify_regular(13.79783, 51.00191, 1,  this);</v>
      </c>
      <c r="R4" t="str">
        <f t="shared" si="0"/>
        <v>\textcolor{black}{--} &amp; \textcolor{black}{13.79783} &amp; \textcolor{black}{51.00191} &amp; \textcolor{black}{1} &amp; \textcolor{black}{Georg-Palitzsch-Straße} &amp; \textcolor{black}{ }\\</v>
      </c>
    </row>
    <row r="5" spans="1:18" x14ac:dyDescent="0.25">
      <c r="A5">
        <v>3</v>
      </c>
      <c r="B5" s="1" t="s">
        <v>45</v>
      </c>
      <c r="E5">
        <v>2</v>
      </c>
      <c r="F5">
        <v>13.7996</v>
      </c>
      <c r="G5">
        <v>51.005560000000003</v>
      </c>
      <c r="I5" t="s">
        <v>427</v>
      </c>
      <c r="K5" t="str">
        <f t="shared" si="1"/>
        <v>this-&gt;PT[3].specify_regular(13.7996, 51.00556, 2,  this);</v>
      </c>
      <c r="R5" t="str">
        <f t="shared" si="0"/>
        <v>\textcolor{black}{--} &amp; \textcolor{black}{13.7996} &amp; \textcolor{black}{51.00556} &amp; \textcolor{black}{2} &amp; \textcolor{black}{Jacob-Winter-Platz} &amp; \textcolor{black}{ }\\</v>
      </c>
    </row>
    <row r="6" spans="1:18" x14ac:dyDescent="0.25">
      <c r="A6" s="3">
        <v>4</v>
      </c>
      <c r="B6" s="1" t="s">
        <v>46</v>
      </c>
      <c r="E6">
        <v>3</v>
      </c>
      <c r="F6">
        <v>13.8034</v>
      </c>
      <c r="G6">
        <v>51.008330000000001</v>
      </c>
      <c r="I6" t="s">
        <v>427</v>
      </c>
      <c r="K6" t="str">
        <f t="shared" si="1"/>
        <v>this-&gt;PT[4].specify_regular(13.8034, 51.00833, 3,  this);</v>
      </c>
      <c r="R6" t="str">
        <f t="shared" si="0"/>
        <v>\textcolor{black}{--} &amp; \textcolor{black}{13.8034} &amp; \textcolor{black}{51.00833} &amp; \textcolor{black}{3} &amp; \textcolor{black}{Albert-Wolf-Platz} &amp; \textcolor{black}{ }\\</v>
      </c>
    </row>
    <row r="7" spans="1:18" x14ac:dyDescent="0.25">
      <c r="A7">
        <v>5</v>
      </c>
      <c r="B7" s="4" t="s">
        <v>95</v>
      </c>
      <c r="C7" s="3"/>
      <c r="D7" s="3" t="s">
        <v>121</v>
      </c>
      <c r="E7" s="3">
        <v>-1</v>
      </c>
      <c r="F7" s="3">
        <v>13.8035</v>
      </c>
      <c r="G7" s="3">
        <v>51.008400000000002</v>
      </c>
      <c r="H7" s="3"/>
      <c r="I7" s="3" t="s">
        <v>428</v>
      </c>
      <c r="J7" s="3"/>
      <c r="K7" s="3" t="str">
        <f>CONCATENATE("this-&gt;PT[",A7,"].specify_switch(",F7,", ",G7,", ",E7,", ",CHAR(34),B7,CHAR(34),",  ",CHAR(34),D7,CHAR(34),", this);")</f>
        <v>this-&gt;PT[5].specify_switch(13.8035, 51.0084, -1, "Weiche 2 ",  "W2", this);</v>
      </c>
      <c r="L7" s="3"/>
      <c r="M7" s="3"/>
      <c r="N7" s="3"/>
      <c r="O7" s="3"/>
      <c r="P7" s="3"/>
      <c r="Q7" s="3"/>
      <c r="R7" t="str">
        <f t="shared" si="0"/>
        <v>\textcolor{red}{--} &amp; \textcolor{red}{13.8035} &amp; \textcolor{red}{51.0084} &amp; \textcolor{red}{-1} &amp; \textcolor{red}{Weiche 2 } &amp; \textcolor{red}{W2 }\\</v>
      </c>
    </row>
    <row r="8" spans="1:18" x14ac:dyDescent="0.25">
      <c r="A8">
        <v>6</v>
      </c>
      <c r="B8" s="4" t="s">
        <v>96</v>
      </c>
      <c r="C8" s="3"/>
      <c r="D8" s="3" t="s">
        <v>122</v>
      </c>
      <c r="E8" s="3">
        <v>-1</v>
      </c>
      <c r="F8" s="5">
        <v>13.803419999999999</v>
      </c>
      <c r="G8" s="5">
        <v>51.008719999999997</v>
      </c>
      <c r="H8" s="3"/>
      <c r="I8" s="3" t="s">
        <v>428</v>
      </c>
      <c r="J8" s="3"/>
      <c r="K8" s="3" t="str">
        <f>CONCATENATE("this-&gt;PT[",A8,"].specify_switch(",F8,", ",G8,", ",E8,", ",CHAR(34),B8,CHAR(34),",  ",CHAR(34),D8,CHAR(34),", this);")</f>
        <v>this-&gt;PT[6].specify_switch(13.80342, 51.00872, -1, "Weiche 3",  "W3", this);</v>
      </c>
      <c r="L8" s="3"/>
      <c r="M8" s="3"/>
      <c r="N8" s="3"/>
      <c r="O8" s="3"/>
      <c r="P8" s="3"/>
      <c r="Q8" s="3"/>
      <c r="R8" t="str">
        <f t="shared" si="0"/>
        <v>\textcolor{red}{--} &amp; \textcolor{red}{13.80342} &amp; \textcolor{red}{51.00872} &amp; \textcolor{red}{-1} &amp; \textcolor{red}{Weiche 3} &amp; \textcolor{red}{W3 }\\</v>
      </c>
    </row>
    <row r="9" spans="1:18" x14ac:dyDescent="0.25">
      <c r="A9" s="3">
        <v>7</v>
      </c>
      <c r="B9" s="4" t="s">
        <v>97</v>
      </c>
      <c r="C9" s="3"/>
      <c r="D9" s="3" t="s">
        <v>123</v>
      </c>
      <c r="E9" s="3">
        <v>-1</v>
      </c>
      <c r="F9" s="5">
        <v>13.802519999999999</v>
      </c>
      <c r="G9" s="5">
        <v>51.009149999999998</v>
      </c>
      <c r="H9" s="3"/>
      <c r="I9" s="3" t="s">
        <v>428</v>
      </c>
      <c r="J9" s="3"/>
      <c r="K9" s="3" t="str">
        <f>CONCATENATE("this-&gt;PT[",A9,"].specify_switch(",F9,", ",G9,", ",E9,", ",CHAR(34),B9,CHAR(34),",  ",CHAR(34),D9,CHAR(34),", this);")</f>
        <v>this-&gt;PT[7].specify_switch(13.80252, 51.00915, -1, "Weiche 4 - Einfahrt BH0",  "W4", this);</v>
      </c>
      <c r="L9" s="3"/>
      <c r="M9" s="3"/>
      <c r="N9" s="3"/>
      <c r="O9" s="3"/>
      <c r="P9" s="3"/>
      <c r="Q9" s="3"/>
      <c r="R9" t="str">
        <f t="shared" si="0"/>
        <v>\textcolor{red}{--} &amp; \textcolor{red}{13.80252} &amp; \textcolor{red}{51.00915} &amp; \textcolor{red}{-1} &amp; \textcolor{red}{Weiche 4 - Einfahrt BH0} &amp; \textcolor{red}{W4 }\\</v>
      </c>
    </row>
    <row r="10" spans="1:18" x14ac:dyDescent="0.25">
      <c r="A10">
        <v>8</v>
      </c>
      <c r="B10" s="4" t="s">
        <v>429</v>
      </c>
      <c r="C10" s="3"/>
      <c r="D10" s="3" t="s">
        <v>124</v>
      </c>
      <c r="E10" s="3">
        <v>-1</v>
      </c>
      <c r="F10" s="5">
        <v>13.80171</v>
      </c>
      <c r="G10" s="5">
        <v>51.00956</v>
      </c>
      <c r="H10" s="3"/>
      <c r="I10" s="3" t="s">
        <v>428</v>
      </c>
      <c r="J10" s="3"/>
      <c r="K10" s="3" t="str">
        <f>CONCATENATE("this-&gt;PT[",A10,"].specify_switch(",F10,", ",G10,", ",E10,", ",CHAR(34),B10,CHAR(34),",  ",CHAR(34),D10,CHAR(34),", this);")</f>
        <v>this-&gt;PT[8].specify_switch(13.80171, 51.00956, -1, "Weiche 5 - Ausfahrt BH0",  "W5", this);</v>
      </c>
      <c r="L10" s="3"/>
      <c r="M10" s="3"/>
      <c r="N10" s="3"/>
      <c r="O10" s="3"/>
      <c r="P10" s="3"/>
      <c r="Q10" s="3"/>
      <c r="R10" t="str">
        <f t="shared" si="0"/>
        <v>\textcolor{red}{--} &amp; \textcolor{red}{13.80171} &amp; \textcolor{red}{51.00956} &amp; \textcolor{red}{-1} &amp; \textcolor{red}{Weiche 5 - Ausfahrt BH0} &amp; \textcolor{red}{W5 }\\</v>
      </c>
    </row>
    <row r="11" spans="1:18" x14ac:dyDescent="0.25">
      <c r="A11">
        <v>9</v>
      </c>
      <c r="B11" s="1" t="s">
        <v>47</v>
      </c>
      <c r="E11">
        <v>4</v>
      </c>
      <c r="F11">
        <v>13.800929999999999</v>
      </c>
      <c r="G11">
        <v>51.009979999999999</v>
      </c>
      <c r="I11" t="s">
        <v>427</v>
      </c>
      <c r="K11" t="str">
        <f t="shared" si="1"/>
        <v>this-&gt;PT[9].specify_regular(13.80093, 51.00998, 4,  this);</v>
      </c>
      <c r="R11" t="str">
        <f t="shared" si="0"/>
        <v>\textcolor{black}{--} &amp; \textcolor{black}{13.80093} &amp; \textcolor{black}{51.00998} &amp; \textcolor{black}{4} &amp; \textcolor{black}{Trattendorfer Straße} &amp; \textcolor{black}{ }\\</v>
      </c>
    </row>
    <row r="12" spans="1:18" x14ac:dyDescent="0.25">
      <c r="A12" s="3">
        <v>10</v>
      </c>
      <c r="B12" s="1" t="s">
        <v>48</v>
      </c>
      <c r="E12">
        <v>5</v>
      </c>
      <c r="F12">
        <v>13.79565</v>
      </c>
      <c r="G12">
        <v>51.01294</v>
      </c>
      <c r="I12" t="s">
        <v>427</v>
      </c>
      <c r="K12" t="str">
        <f t="shared" si="1"/>
        <v>this-&gt;PT[10].specify_regular(13.79565, 51.01294, 5,  this);</v>
      </c>
      <c r="R12" t="str">
        <f t="shared" si="0"/>
        <v>\textcolor{black}{--} &amp; \textcolor{black}{13.79565} &amp; \textcolor{black}{51.01294} &amp; \textcolor{black}{5} &amp; \textcolor{black}{Altreick} &amp; \textcolor{black}{ }\\</v>
      </c>
    </row>
    <row r="13" spans="1:18" x14ac:dyDescent="0.25">
      <c r="A13">
        <v>11</v>
      </c>
      <c r="B13" s="1" t="s">
        <v>49</v>
      </c>
      <c r="E13">
        <v>6</v>
      </c>
      <c r="F13">
        <v>13.790380000000001</v>
      </c>
      <c r="G13">
        <v>51.013669999999998</v>
      </c>
      <c r="I13" t="s">
        <v>427</v>
      </c>
      <c r="K13" t="str">
        <f t="shared" si="1"/>
        <v>this-&gt;PT[11].specify_regular(13.79038, 51.01367, 6,  this);</v>
      </c>
      <c r="R13" t="str">
        <f t="shared" si="0"/>
        <v>\textcolor{black}{--} &amp; \textcolor{black}{13.79038} &amp; \textcolor{black}{51.01367} &amp; \textcolor{black}{6} &amp; \textcolor{black}{Hülßestraße} &amp; \textcolor{black}{ }\\</v>
      </c>
    </row>
    <row r="14" spans="1:18" x14ac:dyDescent="0.25">
      <c r="A14">
        <v>12</v>
      </c>
      <c r="B14" s="1" t="s">
        <v>50</v>
      </c>
      <c r="E14">
        <v>7</v>
      </c>
      <c r="F14">
        <v>13.7872</v>
      </c>
      <c r="G14">
        <v>51.015590000000003</v>
      </c>
      <c r="I14" t="s">
        <v>427</v>
      </c>
      <c r="K14" t="str">
        <f t="shared" si="1"/>
        <v>this-&gt;PT[12].specify_regular(13.7872, 51.01559, 7,  this);</v>
      </c>
      <c r="R14" t="str">
        <f t="shared" si="0"/>
        <v>\textcolor{black}{--} &amp; \textcolor{black}{13.7872} &amp; \textcolor{black}{51.01559} &amp; \textcolor{black}{7} &amp; \textcolor{black}{Lohrmannstraße} &amp; \textcolor{black}{ }\\</v>
      </c>
    </row>
    <row r="15" spans="1:18" x14ac:dyDescent="0.25">
      <c r="A15" s="3">
        <v>13</v>
      </c>
      <c r="B15" s="1" t="s">
        <v>51</v>
      </c>
      <c r="E15">
        <v>8</v>
      </c>
      <c r="F15">
        <v>13.78403</v>
      </c>
      <c r="G15">
        <v>51.017569999999999</v>
      </c>
      <c r="I15" t="s">
        <v>427</v>
      </c>
      <c r="K15" t="str">
        <f t="shared" si="1"/>
        <v>this-&gt;PT[13].specify_regular(13.78403, 51.01757, 8,  this);</v>
      </c>
      <c r="R15" t="str">
        <f t="shared" si="0"/>
        <v>\textcolor{black}{--} &amp; \textcolor{black}{13.78403} &amp; \textcolor{black}{51.01757} &amp; \textcolor{black}{8} &amp; \textcolor{black}{Wieckestraße} &amp; \textcolor{black}{ }\\</v>
      </c>
    </row>
    <row r="16" spans="1:18" x14ac:dyDescent="0.25">
      <c r="A16">
        <v>14</v>
      </c>
      <c r="B16" s="1" t="s">
        <v>52</v>
      </c>
      <c r="E16">
        <v>9</v>
      </c>
      <c r="F16">
        <v>13.78017</v>
      </c>
      <c r="G16">
        <v>51.019660000000002</v>
      </c>
      <c r="I16" t="s">
        <v>427</v>
      </c>
      <c r="K16" t="str">
        <f t="shared" si="1"/>
        <v>this-&gt;PT[14].specify_regular(13.78017, 51.01966, 9,  this);</v>
      </c>
      <c r="R16" t="str">
        <f t="shared" si="0"/>
        <v>\textcolor{black}{--} &amp; \textcolor{black}{13.78017} &amp; \textcolor{black}{51.01966} &amp; \textcolor{black}{9} &amp; \textcolor{black}{Otto-Dix-Ring} &amp; \textcolor{black}{ }\\</v>
      </c>
    </row>
    <row r="17" spans="1:18" x14ac:dyDescent="0.25">
      <c r="A17">
        <v>15</v>
      </c>
      <c r="B17" s="1" t="s">
        <v>53</v>
      </c>
      <c r="E17">
        <v>10</v>
      </c>
      <c r="F17">
        <v>13.77463</v>
      </c>
      <c r="G17">
        <v>51.022539999999999</v>
      </c>
      <c r="I17" t="s">
        <v>427</v>
      </c>
      <c r="K17" t="str">
        <f t="shared" si="1"/>
        <v>this-&gt;PT[15].specify_regular(13.77463, 51.02254, 10,  this);</v>
      </c>
      <c r="R17" t="str">
        <f t="shared" si="0"/>
        <v>\textcolor{black}{--} &amp; \textcolor{black}{13.77463} &amp; \textcolor{black}{51.02254} &amp; \textcolor{black}{10} &amp; \textcolor{black}{Eugen-Bracht-Straße} &amp; \textcolor{black}{ }\\</v>
      </c>
    </row>
    <row r="18" spans="1:18" x14ac:dyDescent="0.25">
      <c r="A18" s="3">
        <v>16</v>
      </c>
      <c r="B18" s="1" t="s">
        <v>54</v>
      </c>
      <c r="E18">
        <v>11</v>
      </c>
      <c r="F18">
        <v>13.77051</v>
      </c>
      <c r="G18">
        <v>51.02469</v>
      </c>
      <c r="I18" t="s">
        <v>427</v>
      </c>
      <c r="K18" t="str">
        <f t="shared" si="1"/>
        <v>this-&gt;PT[16].specify_regular(13.77051, 51.02469, 11,  this);</v>
      </c>
      <c r="R18" t="str">
        <f t="shared" si="0"/>
        <v>\textcolor{black}{--} &amp; \textcolor{black}{13.77051} &amp; \textcolor{black}{51.02469} &amp; \textcolor{black}{11} &amp; \textcolor{black}{Cäcilienstraße} &amp; \textcolor{black}{ }\\</v>
      </c>
    </row>
    <row r="19" spans="1:18" x14ac:dyDescent="0.25">
      <c r="A19">
        <v>17</v>
      </c>
      <c r="B19" s="4" t="s">
        <v>98</v>
      </c>
      <c r="C19" s="3"/>
      <c r="D19" s="3" t="s">
        <v>125</v>
      </c>
      <c r="E19" s="3">
        <v>-1</v>
      </c>
      <c r="F19" s="5">
        <v>13.76553</v>
      </c>
      <c r="G19" s="5">
        <v>51.022359999999999</v>
      </c>
      <c r="H19" s="3"/>
      <c r="I19" s="3" t="s">
        <v>428</v>
      </c>
      <c r="J19" s="3"/>
      <c r="K19" s="3" t="str">
        <f>CONCATENATE("this-&gt;PT[",A19,"].specify_switch(",F19,", ",G19,", ",E19,", ",CHAR(34),B19,CHAR(34),",  ",CHAR(34),D19,CHAR(34),", this);")</f>
        <v>this-&gt;PT[17].specify_switch(13.76553, 51.02236, -1, "Weiche 6 - Lockwitzer Straße",  "W6", this);</v>
      </c>
      <c r="L19" s="3"/>
      <c r="M19" s="3"/>
      <c r="N19" s="3"/>
      <c r="O19" s="3"/>
      <c r="P19" s="3"/>
      <c r="Q19" s="3"/>
      <c r="R19" t="str">
        <f t="shared" ref="R19:R46" si="2">CONCATENATE("\textcolor{",$I19,"}{--}"," &amp; \textcolor{",$I19,"}{",F19,"} &amp; \textcolor{",$I19,"}{",G19,"} &amp; \textcolor{",$I19,"}{",E19,"} &amp; \textcolor{",$I19,"}{",B19,"} &amp; \textcolor{",$I19,"}{",D19," }\\")</f>
        <v>\textcolor{red}{--} &amp; \textcolor{red}{13.76553} &amp; \textcolor{red}{51.02236} &amp; \textcolor{red}{-1} &amp; \textcolor{red}{Weiche 6 - Lockwitzer Straße} &amp; \textcolor{red}{W6 }\\</v>
      </c>
    </row>
    <row r="20" spans="1:18" x14ac:dyDescent="0.25">
      <c r="A20">
        <v>18</v>
      </c>
      <c r="B20" s="1" t="s">
        <v>55</v>
      </c>
      <c r="E20">
        <v>12</v>
      </c>
      <c r="F20">
        <v>13.765079999999999</v>
      </c>
      <c r="G20">
        <v>51.022660000000002</v>
      </c>
      <c r="I20" t="s">
        <v>427</v>
      </c>
      <c r="K20" t="str">
        <f t="shared" si="1"/>
        <v>this-&gt;PT[18].specify_regular(13.76508, 51.02266, 12,  this);</v>
      </c>
      <c r="R20" t="str">
        <f t="shared" si="2"/>
        <v>\textcolor{black}{--} &amp; \textcolor{black}{13.76508} &amp; \textcolor{black}{51.02266} &amp; \textcolor{black}{12} &amp; \textcolor{black}{Hugo-Bürkner-Straße} &amp; \textcolor{black}{ }\\</v>
      </c>
    </row>
    <row r="21" spans="1:18" x14ac:dyDescent="0.25">
      <c r="A21" s="3">
        <v>19</v>
      </c>
      <c r="B21" s="1" t="s">
        <v>56</v>
      </c>
      <c r="E21">
        <v>13</v>
      </c>
      <c r="F21">
        <v>13.76247</v>
      </c>
      <c r="G21">
        <v>51.024360000000001</v>
      </c>
      <c r="I21" t="s">
        <v>427</v>
      </c>
      <c r="K21" t="str">
        <f t="shared" si="1"/>
        <v>this-&gt;PT[19].specify_regular(13.76247, 51.02436, 13,  this);</v>
      </c>
      <c r="R21" t="str">
        <f t="shared" si="2"/>
        <v>\textcolor{black}{--} &amp; \textcolor{black}{13.76247} &amp; \textcolor{black}{51.02436} &amp; \textcolor{black}{13} &amp; \textcolor{black}{Mockritzer Straße} &amp; \textcolor{black}{ }\\</v>
      </c>
    </row>
    <row r="22" spans="1:18" x14ac:dyDescent="0.25">
      <c r="A22">
        <v>20</v>
      </c>
      <c r="B22" s="1" t="s">
        <v>57</v>
      </c>
      <c r="E22">
        <v>14</v>
      </c>
      <c r="F22">
        <v>13.759790000000001</v>
      </c>
      <c r="G22">
        <v>51.027520000000003</v>
      </c>
      <c r="I22" t="s">
        <v>427</v>
      </c>
      <c r="K22" t="str">
        <f t="shared" si="1"/>
        <v>this-&gt;PT[20].specify_regular(13.75979, 51.02752, 14,  this);</v>
      </c>
      <c r="R22" t="str">
        <f t="shared" si="2"/>
        <v>\textcolor{black}{--} &amp; \textcolor{black}{13.75979} &amp; \textcolor{black}{51.02752} &amp; \textcolor{black}{14} &amp; \textcolor{black}{Wasaplatz} &amp; \textcolor{black}{ }\\</v>
      </c>
    </row>
    <row r="23" spans="1:18" x14ac:dyDescent="0.25">
      <c r="A23">
        <v>21</v>
      </c>
      <c r="B23" s="1" t="s">
        <v>58</v>
      </c>
      <c r="E23">
        <v>15</v>
      </c>
      <c r="F23">
        <v>13.761469999999999</v>
      </c>
      <c r="G23">
        <v>51.031410000000001</v>
      </c>
      <c r="I23" t="s">
        <v>427</v>
      </c>
      <c r="K23" t="str">
        <f t="shared" si="1"/>
        <v>this-&gt;PT[21].specify_regular(13.76147, 51.03141, 15,  this);</v>
      </c>
      <c r="R23" t="str">
        <f t="shared" si="2"/>
        <v>\textcolor{black}{--} &amp; \textcolor{black}{13.76147} &amp; \textcolor{black}{51.03141} &amp; \textcolor{black}{15} &amp; \textcolor{black}{S-Bf. Strehlen} &amp; \textcolor{black}{ }\\</v>
      </c>
    </row>
    <row r="24" spans="1:18" x14ac:dyDescent="0.25">
      <c r="A24" s="3">
        <v>22</v>
      </c>
      <c r="B24" s="1" t="s">
        <v>59</v>
      </c>
      <c r="E24">
        <v>16</v>
      </c>
      <c r="F24">
        <v>13.757860000000001</v>
      </c>
      <c r="G24">
        <v>51.034689999999998</v>
      </c>
      <c r="I24" t="s">
        <v>427</v>
      </c>
      <c r="K24" t="str">
        <f t="shared" si="1"/>
        <v>this-&gt;PT[22].specify_regular(13.75786, 51.03469, 16,  this);</v>
      </c>
      <c r="R24" t="str">
        <f t="shared" si="2"/>
        <v>\textcolor{black}{--} &amp; \textcolor{black}{13.75786} &amp; \textcolor{black}{51.03469} &amp; \textcolor{black}{16} &amp; \textcolor{black}{Querallee} &amp; \textcolor{black}{ }\\</v>
      </c>
    </row>
    <row r="25" spans="1:18" x14ac:dyDescent="0.25">
      <c r="A25">
        <v>23</v>
      </c>
      <c r="B25" s="1" t="s">
        <v>60</v>
      </c>
      <c r="E25">
        <v>17</v>
      </c>
      <c r="F25">
        <v>13.75253</v>
      </c>
      <c r="G25">
        <v>51.036810000000003</v>
      </c>
      <c r="I25" t="s">
        <v>427</v>
      </c>
      <c r="K25" t="str">
        <f t="shared" si="1"/>
        <v>this-&gt;PT[23].specify_regular(13.75253, 51.03681, 17,  this);</v>
      </c>
      <c r="R25" t="str">
        <f t="shared" si="2"/>
        <v>\textcolor{black}{--} &amp; \textcolor{black}{13.75253} &amp; \textcolor{black}{51.03681} &amp; \textcolor{black}{17} &amp; \textcolor{black}{Zoo} &amp; \textcolor{black}{ }\\</v>
      </c>
    </row>
    <row r="26" spans="1:18" x14ac:dyDescent="0.25">
      <c r="A26">
        <v>24</v>
      </c>
      <c r="B26" s="4" t="s">
        <v>99</v>
      </c>
      <c r="C26" s="3"/>
      <c r="D26" s="3" t="s">
        <v>126</v>
      </c>
      <c r="E26" s="3">
        <v>-1</v>
      </c>
      <c r="F26" s="5">
        <v>13.748519999999999</v>
      </c>
      <c r="G26" s="5">
        <v>51.037550000000003</v>
      </c>
      <c r="H26" s="3"/>
      <c r="I26" s="3" t="s">
        <v>428</v>
      </c>
      <c r="J26" s="3"/>
      <c r="K26" s="3" t="str">
        <f>CONCATENATE("this-&gt;PT[",A26,"].specify_switch(",F26,", ",G26,", ",E26,", ",CHAR(34),B26,CHAR(34),",  ",CHAR(34),D26,CHAR(34),", this);")</f>
        <v>this-&gt;PT[24].specify_switch(13.74852, 51.03755, -1, "Weiche 7 - Einfahrt Lenneplatz",  "W7", this);</v>
      </c>
      <c r="L26" s="3"/>
      <c r="M26" s="3"/>
      <c r="N26" s="3"/>
      <c r="O26" s="3"/>
      <c r="P26" s="3"/>
      <c r="Q26" s="3"/>
      <c r="R26" t="str">
        <f t="shared" si="2"/>
        <v>\textcolor{red}{--} &amp; \textcolor{red}{13.74852} &amp; \textcolor{red}{51.03755} &amp; \textcolor{red}{-1} &amp; \textcolor{red}{Weiche 7 - Einfahrt Lenneplatz} &amp; \textcolor{red}{W7 }\\</v>
      </c>
    </row>
    <row r="27" spans="1:18" x14ac:dyDescent="0.25">
      <c r="A27" s="3">
        <v>25</v>
      </c>
      <c r="B27" s="1" t="s">
        <v>61</v>
      </c>
      <c r="E27">
        <v>18</v>
      </c>
      <c r="F27">
        <v>13.74736</v>
      </c>
      <c r="G27">
        <v>51.038060000000002</v>
      </c>
      <c r="I27" t="s">
        <v>427</v>
      </c>
      <c r="K27" t="str">
        <f t="shared" si="1"/>
        <v>this-&gt;PT[25].specify_regular(13.74736, 51.03806, 18,  this);</v>
      </c>
      <c r="R27" t="str">
        <f t="shared" si="2"/>
        <v>\textcolor{black}{--} &amp; \textcolor{black}{13.74736} &amp; \textcolor{black}{51.03806} &amp; \textcolor{black}{18} &amp; \textcolor{black}{Lennéplatz} &amp; \textcolor{black}{ }\\</v>
      </c>
    </row>
    <row r="28" spans="1:18" x14ac:dyDescent="0.25">
      <c r="A28">
        <v>26</v>
      </c>
      <c r="B28" s="4" t="s">
        <v>100</v>
      </c>
      <c r="C28" s="3"/>
      <c r="D28" s="3" t="s">
        <v>127</v>
      </c>
      <c r="E28" s="3">
        <v>-1</v>
      </c>
      <c r="F28" s="5">
        <v>13.74715</v>
      </c>
      <c r="G28" s="5">
        <v>51.038159999999998</v>
      </c>
      <c r="H28" s="3"/>
      <c r="I28" s="3" t="s">
        <v>428</v>
      </c>
      <c r="J28" s="3"/>
      <c r="K28" s="3" t="str">
        <f>CONCATENATE("this-&gt;PT[",A28,"].specify_switch(",F28,", ",G28,", ",E28,", ",CHAR(34),B28,CHAR(34),",  ",CHAR(34),D28,CHAR(34),", this);")</f>
        <v>this-&gt;PT[26].specify_switch(13.74715, 51.03816, -1, "Weiche 8 - Ausfahrt Lenneplatz",  "W8", this);</v>
      </c>
      <c r="L28" s="3"/>
      <c r="M28" s="3"/>
      <c r="N28" s="3"/>
      <c r="O28" s="3"/>
      <c r="P28" s="3"/>
      <c r="Q28" s="3"/>
      <c r="R28" t="str">
        <f t="shared" si="2"/>
        <v>\textcolor{red}{--} &amp; \textcolor{red}{13.74715} &amp; \textcolor{red}{51.03816} &amp; \textcolor{red}{-1} &amp; \textcolor{red}{Weiche 8 - Ausfahrt Lenneplatz} &amp; \textcolor{red}{W8 }\\</v>
      </c>
    </row>
    <row r="29" spans="1:18" x14ac:dyDescent="0.25">
      <c r="A29">
        <v>27</v>
      </c>
      <c r="B29" s="4" t="s">
        <v>101</v>
      </c>
      <c r="C29" s="3"/>
      <c r="D29" s="3" t="s">
        <v>128</v>
      </c>
      <c r="E29" s="3">
        <v>-1</v>
      </c>
      <c r="F29" s="5">
        <v>13.74713</v>
      </c>
      <c r="G29" s="5">
        <v>51.038620000000002</v>
      </c>
      <c r="H29" s="3"/>
      <c r="I29" s="3" t="s">
        <v>428</v>
      </c>
      <c r="J29" s="3"/>
      <c r="K29" s="3" t="str">
        <f>CONCATENATE("this-&gt;PT[",A29,"].specify_switch(",F29,", ",G29,", ",E29,", ",CHAR(34),B29,CHAR(34),",  ",CHAR(34),D29,CHAR(34),", this);")</f>
        <v>this-&gt;PT[27].specify_switch(13.74713, 51.03862, -1, "Weiche 9 - Lennestrasse",  "W9", this);</v>
      </c>
      <c r="L29" s="3"/>
      <c r="M29" s="3"/>
      <c r="N29" s="3"/>
      <c r="O29" s="3"/>
      <c r="P29" s="3"/>
      <c r="Q29" s="3"/>
      <c r="R29" t="str">
        <f t="shared" si="2"/>
        <v>\textcolor{red}{--} &amp; \textcolor{red}{13.74713} &amp; \textcolor{red}{51.03862} &amp; \textcolor{red}{-1} &amp; \textcolor{red}{Weiche 9 - Lennestrasse} &amp; \textcolor{red}{W9 }\\</v>
      </c>
    </row>
    <row r="30" spans="1:18" x14ac:dyDescent="0.25">
      <c r="A30" s="3">
        <v>28</v>
      </c>
      <c r="B30" s="1" t="s">
        <v>62</v>
      </c>
      <c r="E30">
        <v>19</v>
      </c>
      <c r="F30">
        <v>13.751860000000001</v>
      </c>
      <c r="G30">
        <v>51.04307</v>
      </c>
      <c r="I30" t="s">
        <v>427</v>
      </c>
      <c r="K30" t="str">
        <f t="shared" si="1"/>
        <v>this-&gt;PT[28].specify_regular(13.75186, 51.04307, 19,  this);</v>
      </c>
      <c r="R30" t="str">
        <f t="shared" si="2"/>
        <v>\textcolor{black}{--} &amp; \textcolor{black}{13.75186} &amp; \textcolor{black}{51.04307} &amp; \textcolor{black}{19} &amp; \textcolor{black}{Georg-Arnhold-Bad} &amp; \textcolor{black}{ }\\</v>
      </c>
    </row>
    <row r="31" spans="1:18" x14ac:dyDescent="0.25">
      <c r="A31">
        <v>30</v>
      </c>
      <c r="B31" s="1" t="s">
        <v>63</v>
      </c>
      <c r="E31">
        <v>20</v>
      </c>
      <c r="F31">
        <v>13.75461</v>
      </c>
      <c r="G31">
        <v>51.045780000000001</v>
      </c>
      <c r="I31" t="s">
        <v>427</v>
      </c>
      <c r="K31" t="str">
        <f>CONCATENATE("this-&gt;PT[",A31,"].specify_regular(",F31,", ",G31,", ",E31,",  this);")</f>
        <v>this-&gt;PT[30].specify_regular(13.75461, 51.04578, 20,  this);</v>
      </c>
      <c r="R31" t="str">
        <f t="shared" si="2"/>
        <v>\textcolor{black}{--} &amp; \textcolor{black}{13.75461} &amp; \textcolor{black}{51.04578} &amp; \textcolor{black}{20} &amp; \textcolor{black}{Straßburger Platz} &amp; \textcolor{black}{ }\\</v>
      </c>
    </row>
    <row r="32" spans="1:18" x14ac:dyDescent="0.25">
      <c r="A32">
        <v>29</v>
      </c>
      <c r="B32" s="4" t="s">
        <v>102</v>
      </c>
      <c r="C32" s="3"/>
      <c r="D32" s="3" t="s">
        <v>129</v>
      </c>
      <c r="E32" s="3">
        <v>-1</v>
      </c>
      <c r="F32" s="5">
        <v>13.75469</v>
      </c>
      <c r="G32" s="5">
        <v>51.045850000000002</v>
      </c>
      <c r="H32" s="3"/>
      <c r="I32" s="3" t="s">
        <v>428</v>
      </c>
      <c r="J32" s="3"/>
      <c r="K32" s="3" t="str">
        <f>CONCATENATE("this-&gt;PT[",A32,"].specify_switch(",F32,", ",G32,", ",E32,", ",CHAR(34),B32,CHAR(34),",  ",CHAR(34),D32,CHAR(34),", this);")</f>
        <v>this-&gt;PT[29].specify_switch(13.75469, 51.04585, -1, "Weiche 10",  "W10", this);</v>
      </c>
      <c r="L32" s="3"/>
      <c r="M32" s="3"/>
      <c r="N32" s="3"/>
      <c r="O32" s="3"/>
      <c r="P32" s="3"/>
      <c r="Q32" s="3"/>
      <c r="R32" t="str">
        <f t="shared" si="2"/>
        <v>\textcolor{red}{--} &amp; \textcolor{red}{13.75469} &amp; \textcolor{red}{51.04585} &amp; \textcolor{red}{-1} &amp; \textcolor{red}{Weiche 10} &amp; \textcolor{red}{W10 }\\</v>
      </c>
    </row>
    <row r="33" spans="1:18" x14ac:dyDescent="0.25">
      <c r="A33" s="3">
        <v>31</v>
      </c>
      <c r="B33" s="1" t="s">
        <v>64</v>
      </c>
      <c r="E33">
        <v>21</v>
      </c>
      <c r="F33">
        <v>13.75733</v>
      </c>
      <c r="G33">
        <v>51.050150000000002</v>
      </c>
      <c r="I33" t="s">
        <v>427</v>
      </c>
      <c r="K33" t="str">
        <f t="shared" si="1"/>
        <v>this-&gt;PT[31].specify_regular(13.75733, 51.05015, 21,  this);</v>
      </c>
      <c r="R33" t="str">
        <f t="shared" si="2"/>
        <v>\textcolor{black}{--} &amp; \textcolor{black}{13.75733} &amp; \textcolor{black}{51.05015} &amp; \textcolor{black}{21} &amp; \textcolor{black}{St.-Benno-Gymnasium} &amp; \textcolor{black}{ }\\</v>
      </c>
    </row>
    <row r="34" spans="1:18" x14ac:dyDescent="0.25">
      <c r="A34">
        <v>32</v>
      </c>
      <c r="B34" s="1" t="s">
        <v>65</v>
      </c>
      <c r="E34">
        <v>22</v>
      </c>
      <c r="F34">
        <v>13.75792</v>
      </c>
      <c r="G34">
        <v>51.051839999999999</v>
      </c>
      <c r="I34" t="s">
        <v>427</v>
      </c>
      <c r="K34" t="str">
        <f t="shared" si="1"/>
        <v>this-&gt;PT[32].specify_regular(13.75792, 51.05184, 22,  this);</v>
      </c>
      <c r="R34" t="str">
        <f t="shared" si="2"/>
        <v>\textcolor{black}{--} &amp; \textcolor{black}{13.75792} &amp; \textcolor{black}{51.05184} &amp; \textcolor{black}{22} &amp; \textcolor{black}{Dürerstraße} &amp; \textcolor{black}{ }\\</v>
      </c>
    </row>
    <row r="35" spans="1:18" x14ac:dyDescent="0.25">
      <c r="A35">
        <v>33</v>
      </c>
      <c r="B35" s="4" t="s">
        <v>103</v>
      </c>
      <c r="C35" s="3"/>
      <c r="D35" s="3" t="s">
        <v>130</v>
      </c>
      <c r="E35" s="3">
        <v>-1</v>
      </c>
      <c r="F35" s="5">
        <v>13.75839</v>
      </c>
      <c r="G35" s="5">
        <v>51.053289999999997</v>
      </c>
      <c r="H35" s="3"/>
      <c r="I35" s="3" t="s">
        <v>428</v>
      </c>
      <c r="J35" s="3"/>
      <c r="K35" s="3" t="str">
        <f>CONCATENATE("this-&gt;PT[",A35,"].specify_switch(",F35,", ",G35,", ",E35,", ",CHAR(34),B35,CHAR(34),",  ",CHAR(34),D35,CHAR(34),", this);")</f>
        <v>this-&gt;PT[33].specify_switch(13.75839, 51.05329, -1, "Weiche 11 - Günzstraße",  "W11", this);</v>
      </c>
      <c r="L35" s="3"/>
      <c r="M35" s="3"/>
      <c r="N35" s="3"/>
      <c r="O35" s="3"/>
      <c r="P35" s="3"/>
      <c r="Q35" s="3"/>
      <c r="R35" t="str">
        <f t="shared" si="2"/>
        <v>\textcolor{red}{--} &amp; \textcolor{red}{13.75839} &amp; \textcolor{red}{51.05329} &amp; \textcolor{red}{-1} &amp; \textcolor{red}{Weiche 11 - Günzstraße} &amp; \textcolor{red}{W11 }\\</v>
      </c>
    </row>
    <row r="36" spans="1:18" x14ac:dyDescent="0.25">
      <c r="A36" s="3">
        <v>34</v>
      </c>
      <c r="B36" s="4" t="s">
        <v>104</v>
      </c>
      <c r="C36" s="3"/>
      <c r="D36" s="3" t="s">
        <v>131</v>
      </c>
      <c r="E36" s="3">
        <v>-1</v>
      </c>
      <c r="F36" s="5">
        <v>13.758010000000001</v>
      </c>
      <c r="G36" s="5">
        <v>51.054049999999997</v>
      </c>
      <c r="H36" s="3"/>
      <c r="I36" s="3" t="s">
        <v>428</v>
      </c>
      <c r="J36" s="3"/>
      <c r="K36" s="3" t="str">
        <f>CONCATENATE("this-&gt;PT[",A36,"].specify_switch(",F36,", ",G36,", ",E36,", ",CHAR(34),B36,CHAR(34),",  ",CHAR(34),D36,CHAR(34),", this);")</f>
        <v>this-&gt;PT[34].specify_switch(13.75801, 51.05405, -1, "Weiche 12 - Günzplatz",  "W12", this);</v>
      </c>
      <c r="L36" s="3"/>
      <c r="M36" s="3"/>
      <c r="N36" s="3"/>
      <c r="O36" s="3"/>
      <c r="P36" s="3"/>
      <c r="Q36" s="3"/>
      <c r="R36" t="str">
        <f t="shared" si="2"/>
        <v>\textcolor{red}{--} &amp; \textcolor{red}{13.75801} &amp; \textcolor{red}{51.05405} &amp; \textcolor{red}{-1} &amp; \textcolor{red}{Weiche 12 - Günzplatz} &amp; \textcolor{red}{W12 }\\</v>
      </c>
    </row>
    <row r="37" spans="1:18" x14ac:dyDescent="0.25">
      <c r="A37">
        <v>35</v>
      </c>
      <c r="B37" s="1" t="s">
        <v>66</v>
      </c>
      <c r="E37">
        <v>23</v>
      </c>
      <c r="F37">
        <v>13.75708</v>
      </c>
      <c r="G37">
        <v>51.05489</v>
      </c>
      <c r="I37" t="s">
        <v>427</v>
      </c>
      <c r="K37" t="str">
        <f t="shared" si="1"/>
        <v>this-&gt;PT[35].specify_regular(13.75708, 51.05489, 23,  this);</v>
      </c>
      <c r="R37" t="str">
        <f t="shared" si="2"/>
        <v>\textcolor{black}{--} &amp; \textcolor{black}{13.75708} &amp; \textcolor{black}{51.05489} &amp; \textcolor{black}{23} &amp; \textcolor{black}{Sachsenallee} &amp; \textcolor{black}{ }\\</v>
      </c>
    </row>
    <row r="38" spans="1:18" x14ac:dyDescent="0.25">
      <c r="A38">
        <v>36</v>
      </c>
      <c r="B38" s="1" t="s">
        <v>67</v>
      </c>
      <c r="E38">
        <v>24</v>
      </c>
      <c r="F38">
        <v>13.75281</v>
      </c>
      <c r="G38">
        <v>51.05959</v>
      </c>
      <c r="I38" t="s">
        <v>427</v>
      </c>
      <c r="K38" t="str">
        <f t="shared" si="1"/>
        <v>this-&gt;PT[36].specify_regular(13.75281, 51.05959, 24,  this);</v>
      </c>
      <c r="R38" t="str">
        <f t="shared" si="2"/>
        <v>\textcolor{black}{--} &amp; \textcolor{black}{13.75281} &amp; \textcolor{black}{51.05959} &amp; \textcolor{black}{24} &amp; \textcolor{black}{Rosa-Luxemburg-Platz} &amp; \textcolor{black}{ }\\</v>
      </c>
    </row>
    <row r="39" spans="1:18" x14ac:dyDescent="0.25">
      <c r="A39" s="3">
        <v>37</v>
      </c>
      <c r="B39" s="4" t="s">
        <v>105</v>
      </c>
      <c r="C39" s="3"/>
      <c r="D39" s="3" t="s">
        <v>132</v>
      </c>
      <c r="E39" s="3">
        <v>-1</v>
      </c>
      <c r="F39" s="5">
        <v>13.75276</v>
      </c>
      <c r="G39" s="5">
        <v>51.05977</v>
      </c>
      <c r="H39" s="3"/>
      <c r="I39" s="3" t="s">
        <v>428</v>
      </c>
      <c r="J39" s="3"/>
      <c r="K39" s="3" t="str">
        <f>CONCATENATE("this-&gt;PT[",A39,"].specify_switch(",F39,", ",G39,", ",E39,", ",CHAR(34),B39,CHAR(34),",  ",CHAR(34),D39,CHAR(34),", this);")</f>
        <v>this-&gt;PT[37].specify_switch(13.75276, 51.05977, -1, "Weiche 13",  "W13", this);</v>
      </c>
      <c r="L39" s="3"/>
      <c r="M39" s="3"/>
      <c r="N39" s="3"/>
      <c r="O39" s="3"/>
      <c r="P39" s="3"/>
      <c r="Q39" s="3"/>
      <c r="R39" t="str">
        <f t="shared" si="2"/>
        <v>\textcolor{red}{--} &amp; \textcolor{red}{13.75276} &amp; \textcolor{red}{51.05977} &amp; \textcolor{red}{-1} &amp; \textcolor{red}{Weiche 13} &amp; \textcolor{red}{W13 }\\</v>
      </c>
    </row>
    <row r="40" spans="1:18" x14ac:dyDescent="0.25">
      <c r="A40">
        <v>38</v>
      </c>
      <c r="B40" s="4" t="s">
        <v>106</v>
      </c>
      <c r="C40" s="3"/>
      <c r="D40" s="3" t="s">
        <v>133</v>
      </c>
      <c r="E40" s="3">
        <v>-1</v>
      </c>
      <c r="F40" s="5">
        <v>13.75271</v>
      </c>
      <c r="G40" s="5">
        <v>51.059939999999997</v>
      </c>
      <c r="H40" s="3"/>
      <c r="I40" s="3" t="s">
        <v>428</v>
      </c>
      <c r="J40" s="3"/>
      <c r="K40" s="3" t="str">
        <f>CONCATENATE("this-&gt;PT[",A40,"].specify_switch(",F40,", ",G40,", ",E40,", ",CHAR(34),B40,CHAR(34),",  ",CHAR(34),D40,CHAR(34),", this);")</f>
        <v>this-&gt;PT[38].specify_switch(13.75271, 51.05994, -1, "Weiche 14",  "W14", this);</v>
      </c>
      <c r="L40" s="3"/>
      <c r="M40" s="3"/>
      <c r="N40" s="3"/>
      <c r="O40" s="3"/>
      <c r="P40" s="3"/>
      <c r="Q40" s="3"/>
      <c r="R40" t="str">
        <f t="shared" si="2"/>
        <v>\textcolor{red}{--} &amp; \textcolor{red}{13.75271} &amp; \textcolor{red}{51.05994} &amp; \textcolor{red}{-1} &amp; \textcolor{red}{Weiche 14} &amp; \textcolor{red}{W14 }\\</v>
      </c>
    </row>
    <row r="41" spans="1:18" x14ac:dyDescent="0.25">
      <c r="A41">
        <v>39</v>
      </c>
      <c r="B41" s="1" t="s">
        <v>68</v>
      </c>
      <c r="E41">
        <v>25</v>
      </c>
      <c r="F41">
        <v>13.75193</v>
      </c>
      <c r="G41">
        <v>51.062669999999997</v>
      </c>
      <c r="I41" t="s">
        <v>427</v>
      </c>
      <c r="K41" t="str">
        <f t="shared" si="1"/>
        <v>this-&gt;PT[39].specify_regular(13.75193, 51.06267, 25,  this);</v>
      </c>
      <c r="R41" t="str">
        <f t="shared" si="2"/>
        <v>\textcolor{black}{--} &amp; \textcolor{black}{13.75193} &amp; \textcolor{black}{51.06267} &amp; \textcolor{black}{25} &amp; \textcolor{black}{Bautzner/Rothenburger Str.} &amp; \textcolor{black}{ }\\</v>
      </c>
    </row>
    <row r="42" spans="1:18" x14ac:dyDescent="0.25">
      <c r="A42" s="3">
        <v>40</v>
      </c>
      <c r="B42" s="4" t="s">
        <v>107</v>
      </c>
      <c r="C42" s="3"/>
      <c r="D42" s="3" t="s">
        <v>134</v>
      </c>
      <c r="E42" s="3">
        <v>-1</v>
      </c>
      <c r="F42" s="5">
        <v>13.75192</v>
      </c>
      <c r="G42" s="5">
        <v>51.062719999999999</v>
      </c>
      <c r="H42" s="3"/>
      <c r="I42" s="3" t="s">
        <v>428</v>
      </c>
      <c r="J42" s="3"/>
      <c r="K42" s="3" t="str">
        <f>CONCATENATE("this-&gt;PT[",A42,"].specify_switch(",F42,", ",G42,", ",E42,", ",CHAR(34),B42,CHAR(34),",  ",CHAR(34),D42,CHAR(34),", this);")</f>
        <v>this-&gt;PT[40].specify_switch(13.75192, 51.06272, -1, "Weiche 15",  "W15", this);</v>
      </c>
      <c r="L42" s="3"/>
      <c r="M42" s="3"/>
      <c r="N42" s="3"/>
      <c r="O42" s="3"/>
      <c r="P42" s="3"/>
      <c r="Q42" s="3"/>
      <c r="R42" t="str">
        <f t="shared" si="2"/>
        <v>\textcolor{red}{--} &amp; \textcolor{red}{13.75192} &amp; \textcolor{red}{51.06272} &amp; \textcolor{red}{-1} &amp; \textcolor{red}{Weiche 15} &amp; \textcolor{red}{W15 }\\</v>
      </c>
    </row>
    <row r="43" spans="1:18" x14ac:dyDescent="0.25">
      <c r="A43">
        <v>41</v>
      </c>
      <c r="B43" s="4" t="s">
        <v>108</v>
      </c>
      <c r="C43" s="3"/>
      <c r="D43" s="3" t="s">
        <v>135</v>
      </c>
      <c r="E43" s="3">
        <v>-1</v>
      </c>
      <c r="F43" s="5">
        <v>13.751899999999999</v>
      </c>
      <c r="G43" s="5">
        <v>51.062750000000001</v>
      </c>
      <c r="H43" s="3"/>
      <c r="I43" s="3" t="s">
        <v>428</v>
      </c>
      <c r="J43" s="3"/>
      <c r="K43" s="3" t="str">
        <f>CONCATENATE("this-&gt;PT[",A43,"].specify_switch(",F43,", ",G43,", ",E43,", ",CHAR(34),B43,CHAR(34),",  ",CHAR(34),D43,CHAR(34),", this);")</f>
        <v>this-&gt;PT[41].specify_switch(13.7519, 51.06275, -1, "Weiche 16",  "W16", this);</v>
      </c>
      <c r="L43" s="3"/>
      <c r="M43" s="3"/>
      <c r="N43" s="3"/>
      <c r="O43" s="3"/>
      <c r="P43" s="3"/>
      <c r="Q43" s="3"/>
      <c r="R43" t="str">
        <f t="shared" si="2"/>
        <v>\textcolor{red}{--} &amp; \textcolor{red}{13.7519} &amp; \textcolor{red}{51.06275} &amp; \textcolor{red}{-1} &amp; \textcolor{red}{Weiche 16} &amp; \textcolor{red}{W16 }\\</v>
      </c>
    </row>
    <row r="44" spans="1:18" x14ac:dyDescent="0.25">
      <c r="A44">
        <v>42</v>
      </c>
      <c r="B44" s="1" t="s">
        <v>69</v>
      </c>
      <c r="E44">
        <v>26</v>
      </c>
      <c r="F44">
        <v>13.753640000000001</v>
      </c>
      <c r="G44">
        <v>51.065899999999999</v>
      </c>
      <c r="I44" t="s">
        <v>427</v>
      </c>
      <c r="K44" t="str">
        <f t="shared" si="1"/>
        <v>this-&gt;PT[42].specify_regular(13.75364, 51.0659, 26,  this);</v>
      </c>
      <c r="R44" t="str">
        <f t="shared" si="2"/>
        <v>\textcolor{black}{--} &amp; \textcolor{black}{13.75364} &amp; \textcolor{black}{51.0659} &amp; \textcolor{black}{26} &amp; \textcolor{black}{Görlitzer Straße} &amp; \textcolor{black}{ }\\</v>
      </c>
    </row>
    <row r="45" spans="1:18" x14ac:dyDescent="0.25">
      <c r="A45" s="3">
        <v>43</v>
      </c>
      <c r="B45" s="4" t="s">
        <v>109</v>
      </c>
      <c r="C45" s="3"/>
      <c r="D45" s="3" t="s">
        <v>136</v>
      </c>
      <c r="E45" s="3">
        <v>-1</v>
      </c>
      <c r="F45" s="5">
        <v>13.753780000000001</v>
      </c>
      <c r="G45" s="5">
        <v>51.066209999999998</v>
      </c>
      <c r="H45" s="3"/>
      <c r="I45" s="3" t="s">
        <v>428</v>
      </c>
      <c r="J45" s="3"/>
      <c r="K45" s="3" t="str">
        <f>CONCATENATE("this-&gt;PT[",A45,"].specify_switch(",F45,", ",G45,", ",E45,", ",CHAR(34),B45,CHAR(34),",  ",CHAR(34),D45,CHAR(34),", this);")</f>
        <v>this-&gt;PT[43].specify_switch(13.75378, 51.06621, -1, "Weiche 17",  "W17", this);</v>
      </c>
      <c r="L45" s="3"/>
      <c r="M45" s="3"/>
      <c r="N45" s="3"/>
      <c r="O45" s="3"/>
      <c r="P45" s="3"/>
      <c r="Q45" s="3"/>
      <c r="R45" t="str">
        <f t="shared" si="2"/>
        <v>\textcolor{red}{--} &amp; \textcolor{red}{13.75378} &amp; \textcolor{red}{51.06621} &amp; \textcolor{red}{-1} &amp; \textcolor{red}{Weiche 17} &amp; \textcolor{red}{W17 }\\</v>
      </c>
    </row>
    <row r="46" spans="1:18" x14ac:dyDescent="0.25">
      <c r="A46">
        <v>44</v>
      </c>
      <c r="B46" s="4" t="s">
        <v>110</v>
      </c>
      <c r="C46" s="3"/>
      <c r="D46" s="3" t="s">
        <v>137</v>
      </c>
      <c r="E46" s="3">
        <v>-1</v>
      </c>
      <c r="F46" s="5">
        <v>13.755990000000001</v>
      </c>
      <c r="G46" s="5">
        <v>51.069609999999997</v>
      </c>
      <c r="H46" s="3"/>
      <c r="I46" s="3" t="s">
        <v>428</v>
      </c>
      <c r="J46" s="3"/>
      <c r="K46" s="3" t="str">
        <f>CONCATENATE("this-&gt;PT[",A46,"].specify_switch(",F46,", ",G46,", ",E46,", ",CHAR(34),B46,CHAR(34),",  ",CHAR(34),D46,CHAR(34),", this);")</f>
        <v>this-&gt;PT[44].specify_switch(13.75599, 51.06961, -1, "Weiche 18",  "W18", this);</v>
      </c>
      <c r="L46" s="3"/>
      <c r="M46" s="3"/>
      <c r="N46" s="3"/>
      <c r="O46" s="3"/>
      <c r="P46" s="3"/>
      <c r="Q46" s="3"/>
      <c r="R46" t="str">
        <f t="shared" si="2"/>
        <v>\textcolor{red}{--} &amp; \textcolor{red}{13.75599} &amp; \textcolor{red}{51.06961} &amp; \textcolor{red}{-1} &amp; \textcolor{red}{Weiche 18} &amp; \textcolor{red}{W18 }\\</v>
      </c>
    </row>
    <row r="47" spans="1:18" x14ac:dyDescent="0.25">
      <c r="A47">
        <v>45</v>
      </c>
      <c r="B47" s="1" t="s">
        <v>70</v>
      </c>
      <c r="E47">
        <v>27</v>
      </c>
      <c r="F47">
        <v>13.755140000000001</v>
      </c>
      <c r="G47">
        <v>51.070059999999998</v>
      </c>
      <c r="I47" t="s">
        <v>427</v>
      </c>
      <c r="K47" t="str">
        <f t="shared" si="1"/>
        <v>this-&gt;PT[45].specify_regular(13.75514, 51.07006, 27,  this);</v>
      </c>
      <c r="R47" t="str">
        <f t="shared" ref="R47:R65" si="3">CONCATENATE("\textcolor{",$I47,"}{--}"," &amp; \textcolor{",$I47,"}{",F47,"} &amp; \textcolor{",$I47,"}{",G47,"} &amp; \textcolor{",$I47,"}{",E47,"} &amp; \textcolor{",$I47,"}{",B47,"} &amp; \textcolor{",$I47,"}{",D47," }\\")</f>
        <v>\textcolor{black}{--} &amp; \textcolor{black}{13.75514} &amp; \textcolor{black}{51.07006} &amp; \textcolor{black}{27} &amp; \textcolor{black}{Alaunplatz} &amp; \textcolor{black}{ }\\</v>
      </c>
    </row>
    <row r="48" spans="1:18" x14ac:dyDescent="0.25">
      <c r="A48" s="3">
        <v>46</v>
      </c>
      <c r="B48" s="1" t="s">
        <v>71</v>
      </c>
      <c r="E48">
        <v>28</v>
      </c>
      <c r="F48">
        <v>13.751110000000001</v>
      </c>
      <c r="G48">
        <v>51.071280000000002</v>
      </c>
      <c r="I48" t="s">
        <v>427</v>
      </c>
      <c r="K48" t="str">
        <f t="shared" si="1"/>
        <v>this-&gt;PT[46].specify_regular(13.75111, 51.07128, 28,  this);</v>
      </c>
      <c r="R48" t="str">
        <f t="shared" si="3"/>
        <v>\textcolor{black}{--} &amp; \textcolor{black}{13.75111} &amp; \textcolor{black}{51.07128} &amp; \textcolor{black}{28} &amp; \textcolor{black}{Bischofsweg} &amp; \textcolor{black}{ }\\</v>
      </c>
    </row>
    <row r="49" spans="1:18" x14ac:dyDescent="0.25">
      <c r="A49">
        <v>47</v>
      </c>
      <c r="B49" s="4" t="s">
        <v>111</v>
      </c>
      <c r="C49" s="3"/>
      <c r="D49" s="3" t="s">
        <v>138</v>
      </c>
      <c r="E49" s="3">
        <v>-1</v>
      </c>
      <c r="F49" s="5">
        <v>13.750349999999999</v>
      </c>
      <c r="G49" s="5">
        <v>51.071469999999998</v>
      </c>
      <c r="H49" s="3"/>
      <c r="I49" s="3" t="s">
        <v>428</v>
      </c>
      <c r="J49" s="3"/>
      <c r="K49" s="3" t="str">
        <f>CONCATENATE("this-&gt;PT[",A49,"].specify_switch(",F49,", ",G49,", ",E49,", ",CHAR(34),B49,CHAR(34),",  ",CHAR(34),D49,CHAR(34),", this);")</f>
        <v>this-&gt;PT[47].specify_switch(13.75035, 51.07147, -1, "Weiche 19",  "W19", this);</v>
      </c>
      <c r="L49" s="3"/>
      <c r="M49" s="3"/>
      <c r="N49" s="3"/>
      <c r="O49" s="3"/>
      <c r="P49" s="3"/>
      <c r="Q49" s="3"/>
      <c r="R49" t="str">
        <f t="shared" si="3"/>
        <v>\textcolor{red}{--} &amp; \textcolor{red}{13.75035} &amp; \textcolor{red}{51.07147} &amp; \textcolor{red}{-1} &amp; \textcolor{red}{Weiche 19} &amp; \textcolor{red}{W19 }\\</v>
      </c>
    </row>
    <row r="50" spans="1:18" x14ac:dyDescent="0.25">
      <c r="A50">
        <v>48</v>
      </c>
      <c r="B50" s="1" t="s">
        <v>72</v>
      </c>
      <c r="E50">
        <v>29</v>
      </c>
      <c r="F50">
        <v>13.74686</v>
      </c>
      <c r="G50">
        <v>51.072029999999998</v>
      </c>
      <c r="I50" t="s">
        <v>427</v>
      </c>
      <c r="K50" t="str">
        <f t="shared" si="1"/>
        <v>this-&gt;PT[48].specify_regular(13.74686, 51.07203, 29,  this);</v>
      </c>
      <c r="R50" t="str">
        <f t="shared" si="3"/>
        <v>\textcolor{black}{--} &amp; \textcolor{black}{13.74686} &amp; \textcolor{black}{51.07203} &amp; \textcolor{black}{29} &amp; \textcolor{black}{S-Bf. Bischofsplatz} &amp; \textcolor{black}{ }\\</v>
      </c>
    </row>
    <row r="51" spans="1:18" x14ac:dyDescent="0.25">
      <c r="A51" s="3">
        <v>49</v>
      </c>
      <c r="B51" s="1" t="s">
        <v>73</v>
      </c>
      <c r="E51">
        <v>30</v>
      </c>
      <c r="F51">
        <v>13.740600000000001</v>
      </c>
      <c r="G51">
        <v>51.073560000000001</v>
      </c>
      <c r="I51" t="s">
        <v>427</v>
      </c>
      <c r="K51" t="str">
        <f t="shared" si="1"/>
        <v>this-&gt;PT[49].specify_regular(13.7406, 51.07356, 30,  this);</v>
      </c>
      <c r="R51" t="str">
        <f t="shared" si="3"/>
        <v>\textcolor{black}{--} &amp; \textcolor{black}{13.7406} &amp; \textcolor{black}{51.07356} &amp; \textcolor{black}{30} &amp; \textcolor{black}{Friedensstraße} &amp; \textcolor{black}{ }\\</v>
      </c>
    </row>
    <row r="52" spans="1:18" x14ac:dyDescent="0.25">
      <c r="A52">
        <v>50</v>
      </c>
      <c r="B52" s="4" t="s">
        <v>112</v>
      </c>
      <c r="C52" s="3"/>
      <c r="D52" s="3" t="s">
        <v>139</v>
      </c>
      <c r="E52" s="3">
        <v>-1</v>
      </c>
      <c r="F52" s="5">
        <v>13.734590000000001</v>
      </c>
      <c r="G52" s="5">
        <v>51.075240000000001</v>
      </c>
      <c r="H52" s="3"/>
      <c r="I52" s="3" t="s">
        <v>428</v>
      </c>
      <c r="J52" s="3"/>
      <c r="K52" s="3" t="str">
        <f>CONCATENATE("this-&gt;PT[",A52,"].specify_switch(",F52,", ",G52,", ",E52,", ",CHAR(34),B52,CHAR(34),",  ",CHAR(34),D52,CHAR(34),", this);")</f>
        <v>this-&gt;PT[50].specify_switch(13.73459, 51.07524, -1, "Weiche 20 - Abzweig Fritz-Reuter-Str",  "W20", this);</v>
      </c>
      <c r="L52" s="3"/>
      <c r="M52" s="3"/>
      <c r="N52" s="3"/>
      <c r="O52" s="3"/>
      <c r="P52" s="3"/>
      <c r="Q52" s="3"/>
      <c r="R52" t="str">
        <f t="shared" si="3"/>
        <v>\textcolor{red}{--} &amp; \textcolor{red}{13.73459} &amp; \textcolor{red}{51.07524} &amp; \textcolor{red}{-1} &amp; \textcolor{red}{Weiche 20 - Abzweig Fritz-Reuter-Str} &amp; \textcolor{red}{W20 }\\</v>
      </c>
    </row>
    <row r="53" spans="1:18" x14ac:dyDescent="0.25">
      <c r="A53">
        <v>51</v>
      </c>
      <c r="B53" s="4" t="s">
        <v>113</v>
      </c>
      <c r="C53" s="3"/>
      <c r="D53" s="3" t="s">
        <v>140</v>
      </c>
      <c r="E53" s="3">
        <v>-1</v>
      </c>
      <c r="F53" s="5">
        <v>13.733549999999999</v>
      </c>
      <c r="G53" s="5">
        <v>51.075650000000003</v>
      </c>
      <c r="H53" s="3"/>
      <c r="I53" s="3" t="s">
        <v>428</v>
      </c>
      <c r="J53" s="3"/>
      <c r="K53" s="3" t="str">
        <f>CONCATENATE("this-&gt;PT[",A53,"].specify_switch(",F53,", ",G53,", ",E53,", ",CHAR(34),B53,CHAR(34),",  ",CHAR(34),D53,CHAR(34),", this);")</f>
        <v>this-&gt;PT[51].specify_switch(13.73355, 51.07565, -1, "Weiche 21",  "W21", this);</v>
      </c>
      <c r="L53" s="3"/>
      <c r="M53" s="3"/>
      <c r="N53" s="3"/>
      <c r="O53" s="3"/>
      <c r="P53" s="3"/>
      <c r="Q53" s="3"/>
      <c r="R53" t="str">
        <f t="shared" si="3"/>
        <v>\textcolor{red}{--} &amp; \textcolor{red}{13.73355} &amp; \textcolor{red}{51.07565} &amp; \textcolor{red}{-1} &amp; \textcolor{red}{Weiche 21} &amp; \textcolor{red}{W21 }\\</v>
      </c>
    </row>
    <row r="54" spans="1:18" x14ac:dyDescent="0.25">
      <c r="A54" s="3">
        <v>52</v>
      </c>
      <c r="B54" s="1" t="s">
        <v>74</v>
      </c>
      <c r="E54">
        <v>31</v>
      </c>
      <c r="F54">
        <v>13.732889999999999</v>
      </c>
      <c r="G54">
        <v>51.076889999999999</v>
      </c>
      <c r="I54" t="s">
        <v>427</v>
      </c>
      <c r="K54" t="str">
        <f t="shared" si="1"/>
        <v>this-&gt;PT[52].specify_regular(13.73289, 51.07689, 31,  this);</v>
      </c>
      <c r="R54" t="str">
        <f t="shared" si="3"/>
        <v>\textcolor{black}{--} &amp; \textcolor{black}{13.73289} &amp; \textcolor{black}{51.07689} &amp; \textcolor{black}{31} &amp; \textcolor{black}{Liststraße} &amp; \textcolor{black}{ }\\</v>
      </c>
    </row>
    <row r="55" spans="1:18" x14ac:dyDescent="0.25">
      <c r="A55">
        <v>53</v>
      </c>
      <c r="B55" s="4" t="s">
        <v>114</v>
      </c>
      <c r="C55" s="3"/>
      <c r="D55" s="3" t="s">
        <v>141</v>
      </c>
      <c r="E55" s="3">
        <v>-1</v>
      </c>
      <c r="F55" s="5">
        <v>13.732839999999999</v>
      </c>
      <c r="G55" s="5">
        <v>51.077010000000001</v>
      </c>
      <c r="H55" s="3"/>
      <c r="I55" s="3" t="s">
        <v>428</v>
      </c>
      <c r="J55" s="3"/>
      <c r="K55" s="3" t="str">
        <f>CONCATENATE("this-&gt;PT[",A55,"].specify_switch(",F55,", ",G55,", ",E55,", ",CHAR(34),B55,CHAR(34),",  ",CHAR(34),D55,CHAR(34),", this);")</f>
        <v>this-&gt;PT[53].specify_switch(13.73284, 51.07701, -1, "Weiche 22 - Liststr. Ausfahrt",  "W22", this);</v>
      </c>
      <c r="L55" s="3"/>
      <c r="M55" s="3"/>
      <c r="N55" s="3"/>
      <c r="O55" s="3"/>
      <c r="P55" s="3"/>
      <c r="Q55" s="3"/>
      <c r="R55" t="str">
        <f t="shared" si="3"/>
        <v>\textcolor{red}{--} &amp; \textcolor{red}{13.73284} &amp; \textcolor{red}{51.07701} &amp; \textcolor{red}{-1} &amp; \textcolor{red}{Weiche 22 - Liststr. Ausfahrt} &amp; \textcolor{red}{W22 }\\</v>
      </c>
    </row>
    <row r="56" spans="1:18" x14ac:dyDescent="0.25">
      <c r="A56">
        <v>54</v>
      </c>
      <c r="B56" s="4" t="s">
        <v>115</v>
      </c>
      <c r="C56" s="3"/>
      <c r="D56" s="3" t="s">
        <v>142</v>
      </c>
      <c r="E56" s="3">
        <v>-1</v>
      </c>
      <c r="F56" s="5">
        <v>13.7319</v>
      </c>
      <c r="G56" s="5">
        <v>51.07734</v>
      </c>
      <c r="H56" s="3"/>
      <c r="I56" s="3" t="s">
        <v>428</v>
      </c>
      <c r="J56" s="3"/>
      <c r="K56" s="3" t="str">
        <f>CONCATENATE("this-&gt;PT[",A56,"].specify_switch(",F56,", ",G56,", ",E56,", ",CHAR(34),B56,CHAR(34),",  ",CHAR(34),D56,CHAR(34),", this);")</f>
        <v>this-&gt;PT[54].specify_switch(13.7319, 51.07734, -1, "Weiche 23 - Einfahrt Harkortstr.",  "W23", this);</v>
      </c>
      <c r="L56" s="3"/>
      <c r="M56" s="3"/>
      <c r="N56" s="3"/>
      <c r="O56" s="3"/>
      <c r="P56" s="3"/>
      <c r="Q56" s="3"/>
      <c r="R56" t="str">
        <f t="shared" si="3"/>
        <v>\textcolor{red}{--} &amp; \textcolor{red}{13.7319} &amp; \textcolor{red}{51.07734} &amp; \textcolor{red}{-1} &amp; \textcolor{red}{Weiche 23 - Einfahrt Harkortstr.} &amp; \textcolor{red}{W23 }\\</v>
      </c>
    </row>
    <row r="57" spans="1:18" x14ac:dyDescent="0.25">
      <c r="A57" s="3">
        <v>55</v>
      </c>
      <c r="B57" s="1" t="s">
        <v>75</v>
      </c>
      <c r="E57">
        <v>32</v>
      </c>
      <c r="F57">
        <v>13.725720000000001</v>
      </c>
      <c r="G57">
        <v>51.076920000000001</v>
      </c>
      <c r="I57" t="s">
        <v>427</v>
      </c>
      <c r="K57" t="str">
        <f t="shared" si="1"/>
        <v>this-&gt;PT[55].specify_regular(13.72572, 51.07692, 32,  this);</v>
      </c>
      <c r="R57" t="str">
        <f t="shared" si="3"/>
        <v>\textcolor{black}{--} &amp; \textcolor{black}{13.72572} &amp; \textcolor{black}{51.07692} &amp; \textcolor{black}{32} &amp; \textcolor{black}{Bürgerstraße} &amp; \textcolor{black}{ }\\</v>
      </c>
    </row>
    <row r="58" spans="1:18" x14ac:dyDescent="0.25">
      <c r="A58">
        <v>56</v>
      </c>
      <c r="B58" s="1" t="s">
        <v>76</v>
      </c>
      <c r="E58">
        <v>33</v>
      </c>
      <c r="F58">
        <v>13.72171</v>
      </c>
      <c r="G58">
        <v>51.07741</v>
      </c>
      <c r="I58" t="s">
        <v>427</v>
      </c>
      <c r="K58" t="str">
        <f t="shared" si="1"/>
        <v>this-&gt;PT[56].specify_regular(13.72171, 51.07741, 33,  this);</v>
      </c>
      <c r="R58" t="str">
        <f t="shared" si="3"/>
        <v>\textcolor{black}{--} &amp; \textcolor{black}{13.72171} &amp; \textcolor{black}{51.07741} &amp; \textcolor{black}{33} &amp; \textcolor{black}{Rathaus Pieschen} &amp; \textcolor{black}{ }\\</v>
      </c>
    </row>
    <row r="59" spans="1:18" x14ac:dyDescent="0.25">
      <c r="A59">
        <v>57</v>
      </c>
      <c r="B59" s="1" t="s">
        <v>77</v>
      </c>
      <c r="E59">
        <v>34</v>
      </c>
      <c r="F59">
        <v>13.717650000000001</v>
      </c>
      <c r="G59">
        <v>51.07752</v>
      </c>
      <c r="I59" t="s">
        <v>427</v>
      </c>
      <c r="K59" t="str">
        <f t="shared" si="1"/>
        <v>this-&gt;PT[57].specify_regular(13.71765, 51.07752, 34,  this);</v>
      </c>
      <c r="R59" t="str">
        <f t="shared" si="3"/>
        <v>\textcolor{black}{--} &amp; \textcolor{black}{13.71765} &amp; \textcolor{black}{51.07752} &amp; \textcolor{black}{34} &amp; \textcolor{black}{Altpieschen} &amp; \textcolor{black}{ }\\</v>
      </c>
    </row>
    <row r="60" spans="1:18" x14ac:dyDescent="0.25">
      <c r="A60" s="3">
        <v>58</v>
      </c>
      <c r="B60" s="4" t="s">
        <v>116</v>
      </c>
      <c r="C60" s="3"/>
      <c r="D60" s="3" t="s">
        <v>144</v>
      </c>
      <c r="E60" s="3">
        <v>-1</v>
      </c>
      <c r="F60" s="5">
        <v>13.716659999999999</v>
      </c>
      <c r="G60" s="5">
        <v>51.077570000000001</v>
      </c>
      <c r="H60" s="3"/>
      <c r="I60" s="3" t="s">
        <v>428</v>
      </c>
      <c r="J60" s="3"/>
      <c r="K60" s="3" t="str">
        <f>CONCATENATE("this-&gt;PT[",A60,"].specify_switch(",F60,", ",G60,", ",E60,", ",CHAR(34),B60,CHAR(34),",  ",CHAR(34),D60,CHAR(34),", this);")</f>
        <v>this-&gt;PT[58].specify_switch(13.71666, 51.07757, -1, "Weiche 24",  "W24", this);</v>
      </c>
      <c r="L60" s="3"/>
      <c r="M60" s="3"/>
      <c r="N60" s="3"/>
      <c r="O60" s="3"/>
      <c r="P60" s="3"/>
      <c r="Q60" s="3"/>
      <c r="R60" t="str">
        <f t="shared" si="3"/>
        <v>\textcolor{red}{--} &amp; \textcolor{red}{13.71666} &amp; \textcolor{red}{51.07757} &amp; \textcolor{red}{-1} &amp; \textcolor{red}{Weiche 24} &amp; \textcolor{red}{W24 }\\</v>
      </c>
    </row>
    <row r="61" spans="1:18" x14ac:dyDescent="0.25">
      <c r="A61">
        <v>59</v>
      </c>
      <c r="B61" s="4" t="s">
        <v>117</v>
      </c>
      <c r="C61" s="3"/>
      <c r="D61" s="3" t="s">
        <v>143</v>
      </c>
      <c r="E61" s="3">
        <v>-1</v>
      </c>
      <c r="F61" s="5">
        <v>13.714700000000001</v>
      </c>
      <c r="G61" s="5">
        <v>51.079419999999999</v>
      </c>
      <c r="H61" s="3"/>
      <c r="I61" s="3" t="s">
        <v>428</v>
      </c>
      <c r="J61" s="3"/>
      <c r="K61" s="3" t="str">
        <f>CONCATENATE("this-&gt;PT[",A61,"].specify_switch(",F61,", ",G61,", ",E61,", ",CHAR(34),B61,CHAR(34),",  ",CHAR(34),D61,CHAR(34),", this);")</f>
        <v>this-&gt;PT[59].specify_switch(13.7147, 51.07942, -1, "Weiche 25 / Abzweig Sternstr.",  "W25", this);</v>
      </c>
      <c r="L61" s="3"/>
      <c r="M61" s="3"/>
      <c r="N61" s="3"/>
      <c r="O61" s="3"/>
      <c r="P61" s="3"/>
      <c r="Q61" s="3"/>
      <c r="R61" t="str">
        <f t="shared" si="3"/>
        <v>\textcolor{red}{--} &amp; \textcolor{red}{13.7147} &amp; \textcolor{red}{51.07942} &amp; \textcolor{red}{-1} &amp; \textcolor{red}{Weiche 25 / Abzweig Sternstr.} &amp; \textcolor{red}{W25 }\\</v>
      </c>
    </row>
    <row r="62" spans="1:18" x14ac:dyDescent="0.25">
      <c r="A62">
        <v>60</v>
      </c>
      <c r="B62" s="1" t="s">
        <v>78</v>
      </c>
      <c r="E62">
        <v>35</v>
      </c>
      <c r="F62">
        <v>13.7135</v>
      </c>
      <c r="G62">
        <v>51.079450000000001</v>
      </c>
      <c r="I62" t="s">
        <v>427</v>
      </c>
      <c r="K62" t="str">
        <f t="shared" si="1"/>
        <v>this-&gt;PT[60].specify_regular(13.7135, 51.07945, 35,  this);</v>
      </c>
      <c r="R62" t="str">
        <f t="shared" si="3"/>
        <v>\textcolor{black}{--} &amp; \textcolor{black}{13.7135} &amp; \textcolor{black}{51.07945} &amp; \textcolor{black}{35} &amp; \textcolor{black}{Mickten} &amp; \textcolor{black}{ }\\</v>
      </c>
    </row>
    <row r="63" spans="1:18" x14ac:dyDescent="0.25">
      <c r="A63" s="3">
        <v>61</v>
      </c>
      <c r="B63" s="1" t="s">
        <v>79</v>
      </c>
      <c r="E63">
        <v>36</v>
      </c>
      <c r="F63">
        <v>13.707890000000001</v>
      </c>
      <c r="G63">
        <v>51.078890000000001</v>
      </c>
      <c r="I63" t="s">
        <v>427</v>
      </c>
      <c r="K63" t="str">
        <f t="shared" si="1"/>
        <v>this-&gt;PT[61].specify_regular(13.70789, 51.07889, 36,  this);</v>
      </c>
      <c r="R63" t="str">
        <f t="shared" si="3"/>
        <v>\textcolor{black}{--} &amp; \textcolor{black}{13.70789} &amp; \textcolor{black}{51.07889} &amp; \textcolor{black}{36} &amp; \textcolor{black}{Trachauer Straße} &amp; \textcolor{black}{ }\\</v>
      </c>
    </row>
    <row r="64" spans="1:18" x14ac:dyDescent="0.25">
      <c r="A64">
        <v>62</v>
      </c>
      <c r="B64" s="1" t="s">
        <v>80</v>
      </c>
      <c r="E64">
        <v>37</v>
      </c>
      <c r="F64">
        <v>13.70246</v>
      </c>
      <c r="G64">
        <v>51.077910000000003</v>
      </c>
      <c r="I64" t="s">
        <v>427</v>
      </c>
      <c r="K64" t="str">
        <f t="shared" si="1"/>
        <v>this-&gt;PT[62].specify_regular(13.70246, 51.07791, 37,  this);</v>
      </c>
      <c r="R64" t="str">
        <f t="shared" si="3"/>
        <v>\textcolor{black}{--} &amp; \textcolor{black}{13.70246} &amp; \textcolor{black}{51.07791} &amp; \textcolor{black}{37} &amp; \textcolor{black}{Brockwitzer Straße} &amp; \textcolor{black}{ }\\</v>
      </c>
    </row>
    <row r="65" spans="1:18" x14ac:dyDescent="0.25">
      <c r="A65">
        <v>63</v>
      </c>
      <c r="B65" s="1" t="s">
        <v>81</v>
      </c>
      <c r="E65">
        <v>38</v>
      </c>
      <c r="F65">
        <v>13.698689999999999</v>
      </c>
      <c r="G65">
        <v>51.077260000000003</v>
      </c>
      <c r="I65" t="s">
        <v>427</v>
      </c>
      <c r="K65" t="str">
        <f t="shared" si="1"/>
        <v>this-&gt;PT[63].specify_regular(13.69869, 51.07726, 38,  this);</v>
      </c>
      <c r="R65" t="str">
        <f t="shared" si="3"/>
        <v>\textcolor{black}{--} &amp; \textcolor{black}{13.69869} &amp; \textcolor{black}{51.07726} &amp; \textcolor{black}{38} &amp; \textcolor{black}{An der Flutrinne} &amp; \textcolor{black}{ }\\</v>
      </c>
    </row>
    <row r="66" spans="1:18" x14ac:dyDescent="0.25">
      <c r="A66" s="3">
        <v>64</v>
      </c>
      <c r="B66" s="1" t="s">
        <v>82</v>
      </c>
      <c r="E66">
        <v>39</v>
      </c>
      <c r="F66">
        <v>13.697190000000001</v>
      </c>
      <c r="G66">
        <v>51.079880000000003</v>
      </c>
      <c r="I66" t="s">
        <v>427</v>
      </c>
      <c r="K66" t="str">
        <f t="shared" si="1"/>
        <v>this-&gt;PT[64].specify_regular(13.69719, 51.07988, 39,  this);</v>
      </c>
      <c r="R66" t="str">
        <f t="shared" ref="R66:R69" si="4">CONCATENATE("\textcolor{",$I66,"}{--}"," &amp; \textcolor{",$I66,"}{",F66,"} &amp; \textcolor{",$I66,"}{",G66,"} &amp; \textcolor{",$I66,"}{",E66,"} &amp; \textcolor{",$I66,"}{",B66,"} &amp; \textcolor{",$I66,"}{",D66," }\\")</f>
        <v>\textcolor{black}{--} &amp; \textcolor{black}{13.69719} &amp; \textcolor{black}{51.07988} &amp; \textcolor{black}{39} &amp; \textcolor{black}{Sörnewitzer Straße} &amp; \textcolor{black}{ }\\</v>
      </c>
    </row>
    <row r="67" spans="1:18" x14ac:dyDescent="0.25">
      <c r="A67">
        <v>65</v>
      </c>
      <c r="B67" s="1" t="s">
        <v>83</v>
      </c>
      <c r="E67">
        <v>40</v>
      </c>
      <c r="F67">
        <v>13.694850000000001</v>
      </c>
      <c r="G67">
        <v>51.081919999999997</v>
      </c>
      <c r="I67" t="s">
        <v>427</v>
      </c>
      <c r="K67" t="str">
        <f t="shared" si="1"/>
        <v>this-&gt;PT[65].specify_regular(13.69485, 51.08192, 40,  this);</v>
      </c>
      <c r="R67" t="str">
        <f t="shared" si="4"/>
        <v>\textcolor{black}{--} &amp; \textcolor{black}{13.69485} &amp; \textcolor{black}{51.08192} &amp; \textcolor{black}{40} &amp; \textcolor{black}{ElbePark} &amp; \textcolor{black}{ }\\</v>
      </c>
    </row>
    <row r="68" spans="1:18" x14ac:dyDescent="0.25">
      <c r="A68">
        <v>66</v>
      </c>
      <c r="B68" s="1" t="s">
        <v>84</v>
      </c>
      <c r="E68">
        <v>41</v>
      </c>
      <c r="F68">
        <v>13.69092</v>
      </c>
      <c r="G68">
        <v>51.082389999999997</v>
      </c>
      <c r="I68" t="s">
        <v>427</v>
      </c>
      <c r="K68" t="str">
        <f t="shared" si="1"/>
        <v>this-&gt;PT[66].specify_regular(13.69092, 51.08239, 41,  this);</v>
      </c>
      <c r="R68" t="str">
        <f t="shared" si="4"/>
        <v>\textcolor{black}{--} &amp; \textcolor{black}{13.69092} &amp; \textcolor{black}{51.08239} &amp; \textcolor{black}{41} &amp; \textcolor{black}{Washingtonstraße} &amp; \textcolor{black}{ }\\</v>
      </c>
    </row>
    <row r="69" spans="1:18" x14ac:dyDescent="0.25">
      <c r="A69" s="3">
        <v>67</v>
      </c>
      <c r="B69" s="1" t="s">
        <v>89</v>
      </c>
      <c r="E69">
        <v>42</v>
      </c>
      <c r="F69">
        <v>13.68699</v>
      </c>
      <c r="G69">
        <v>51.083770000000001</v>
      </c>
      <c r="I69" t="s">
        <v>427</v>
      </c>
      <c r="K69" t="str">
        <f t="shared" si="1"/>
        <v>this-&gt;PT[67].specify_regular(13.68699, 51.08377, 42,  this);</v>
      </c>
      <c r="R69" t="str">
        <f t="shared" si="4"/>
        <v>\textcolor{black}{--} &amp; \textcolor{black}{13.68699} &amp; \textcolor{black}{51.08377} &amp; \textcolor{black}{42} &amp; \textcolor{black}{Kaditz Riegelplatz, Ankunftsgleis} &amp; \textcolor{black}{ }\\</v>
      </c>
    </row>
  </sheetData>
  <hyperlinks>
    <hyperlink ref="F8" r:id="rId1" location="map=19/51.00872/13.80342" display="https://www.openstreetmap.org/ - map=19/51.00872/13.80342"/>
    <hyperlink ref="F9" r:id="rId2" location="map=19/51.00915/13.80252" display="https://www.openstreetmap.org/ - map=19/51.00915/13.80252"/>
    <hyperlink ref="F10" r:id="rId3" location="map=19/51.00956/13.80171" display="https://www.openstreetmap.org/ - map=19/51.00956/13.80171"/>
    <hyperlink ref="F19" r:id="rId4" location="map=19/51.02236/13.76553" display="https://www.openstreetmap.org/ - map=19/51.02236/13.76553"/>
    <hyperlink ref="F26" r:id="rId5" location="map=19/51.03755/13.74852" display="https://www.openstreetmap.org/ - map=19/51.03755/13.74852"/>
    <hyperlink ref="F28" r:id="rId6" location="map=19/51.03816/13.74715" display="https://www.openstreetmap.org/ - map=19/51.03816/13.74715"/>
    <hyperlink ref="F29" r:id="rId7" location="map=19/51.03862/13.74713" display="https://www.openstreetmap.org/ - map=19/51.03862/13.74713"/>
    <hyperlink ref="F32" r:id="rId8" location="map=19/51.04585/13.75469" display="https://www.openstreetmap.org/ - map=19/51.04585/13.75469"/>
    <hyperlink ref="F35" r:id="rId9" location="map=19/51.05329/13.75839" display="https://www.openstreetmap.org/ - map=19/51.05329/13.75839"/>
    <hyperlink ref="F36" r:id="rId10" location="map=19/51.05405/13.75801" display="https://www.openstreetmap.org/ - map=19/51.05405/13.75801"/>
    <hyperlink ref="F39" r:id="rId11" location="map=19/51.05977/13.75276" display="https://www.openstreetmap.org/ - map=19/51.05977/13.75276"/>
    <hyperlink ref="F40" r:id="rId12" location="map=19/51.05994/13.75271" display="https://www.openstreetmap.org/ - map=19/51.05994/13.75271"/>
    <hyperlink ref="F42" r:id="rId13" location="map=19/51.06272/13.75192" display="https://www.openstreetmap.org/ - map=19/51.06272/13.75192"/>
    <hyperlink ref="F43" r:id="rId14" location="map=19/51.06275/13.7519" display="https://www.openstreetmap.org/ - map=19/51.06275/13.7519"/>
    <hyperlink ref="F45" r:id="rId15" location="map=19/51.06621/13.75378" display="https://www.openstreetmap.org/ - map=19/51.06621/13.75378"/>
    <hyperlink ref="F46" r:id="rId16" location="map=19/51.06961/13.75599" display="https://www.openstreetmap.org/ - map=19/51.06961/13.75599"/>
    <hyperlink ref="F49" r:id="rId17" location="map=19/51.07147/13.75035" display="https://www.openstreetmap.org/ - map=19/51.07147/13.75035"/>
    <hyperlink ref="F52" r:id="rId18" location="map=19/51.07524/13.73459" display="https://www.openstreetmap.org/ - map=19/51.07524/13.73459"/>
    <hyperlink ref="F53" r:id="rId19" location="map=19/51.07565/13.73355" display="https://www.openstreetmap.org/ - map=19/51.07565/13.73355"/>
    <hyperlink ref="F55" r:id="rId20" location="map=19/51.07701/13.73284" display="https://www.openstreetmap.org/ - map=19/51.07701/13.73284"/>
    <hyperlink ref="F56" r:id="rId21" location="map=19/51.07734/13.7319" display="https://www.openstreetmap.org/ - map=19/51.07734/13.7319"/>
    <hyperlink ref="F60" r:id="rId22" location="map=19/51.07757/13.71666" display="https://www.openstreetmap.org/ - map=19/51.07757/13.71666"/>
    <hyperlink ref="F61" r:id="rId23" location="map=19/51.07942/13.7147" display="https://www.openstreetmap.org/ - map=19/51.07942/13.7147"/>
    <hyperlink ref="G8" r:id="rId24" location="map=19/51.00872/13.80342" display="https://www.openstreetmap.org/ - map=19/51.00872/13.80342"/>
    <hyperlink ref="G9" r:id="rId25" location="map=19/51.00915/13.80252" display="https://www.openstreetmap.org/ - map=19/51.00915/13.80252"/>
    <hyperlink ref="G10" r:id="rId26" location="map=19/51.00956/13.80171" display="https://www.openstreetmap.org/ - map=19/51.00956/13.80171"/>
    <hyperlink ref="G19" r:id="rId27" location="map=19/51.02236/13.76553" display="https://www.openstreetmap.org/ - map=19/51.02236/13.76553"/>
    <hyperlink ref="G26" r:id="rId28" location="map=19/51.03755/13.74852" display="https://www.openstreetmap.org/ - map=19/51.03755/13.74852"/>
    <hyperlink ref="G28" r:id="rId29" location="map=19/51.03816/13.74715" display="https://www.openstreetmap.org/ - map=19/51.03816/13.74715"/>
    <hyperlink ref="G29" r:id="rId30" location="map=19/51.03862/13.74713" display="https://www.openstreetmap.org/ - map=19/51.03862/13.74713"/>
    <hyperlink ref="G32" r:id="rId31" location="map=19/51.04585/13.75469" display="https://www.openstreetmap.org/ - map=19/51.04585/13.75469"/>
    <hyperlink ref="G35" r:id="rId32" location="map=19/51.05329/13.75839" display="https://www.openstreetmap.org/ - map=19/51.05329/13.75839"/>
    <hyperlink ref="G36" r:id="rId33" location="map=19/51.05405/13.75801" display="https://www.openstreetmap.org/ - map=19/51.05405/13.75801"/>
    <hyperlink ref="G39" r:id="rId34" location="map=19/51.05977/13.75276" display="https://www.openstreetmap.org/ - map=19/51.05977/13.75276"/>
    <hyperlink ref="G40" r:id="rId35" location="map=19/51.05994/13.75271" display="https://www.openstreetmap.org/ - map=19/51.05994/13.75271"/>
    <hyperlink ref="G42" r:id="rId36" location="map=19/51.06272/13.75192" display="https://www.openstreetmap.org/ - map=19/51.06272/13.75192"/>
    <hyperlink ref="G43" r:id="rId37" location="map=19/51.06275/13.7519" display="https://www.openstreetmap.org/ - map=19/51.06275/13.7519"/>
    <hyperlink ref="G45" r:id="rId38" location="map=19/51.06621/13.75378" display="https://www.openstreetmap.org/ - map=19/51.06621/13.75378"/>
    <hyperlink ref="G46" r:id="rId39" location="map=19/51.06961/13.75599" display="https://www.openstreetmap.org/ - map=19/51.06961/13.75599"/>
    <hyperlink ref="G49" r:id="rId40" location="map=19/51.07147/13.75035" display="https://www.openstreetmap.org/ - map=19/51.07147/13.75035"/>
    <hyperlink ref="G52" r:id="rId41" location="map=19/51.07524/13.73459" display="https://www.openstreetmap.org/ - map=19/51.07524/13.73459"/>
    <hyperlink ref="G53" r:id="rId42" location="map=19/51.07565/13.73355" display="https://www.openstreetmap.org/ - map=19/51.07565/13.73355"/>
    <hyperlink ref="G55" r:id="rId43" location="map=19/51.07701/13.73284" display="https://www.openstreetmap.org/ - map=19/51.07701/13.73284"/>
    <hyperlink ref="G56" r:id="rId44" location="map=19/51.07734/13.7319" display="https://www.openstreetmap.org/ - map=19/51.07734/13.7319"/>
    <hyperlink ref="G60" r:id="rId45" location="map=19/51.07757/13.71666" display="https://www.openstreetmap.org/ - map=19/51.07757/13.71666"/>
    <hyperlink ref="G61" r:id="rId46" location="map=19/51.07942/13.7147" display="https://www.openstreetmap.org/ - map=19/51.07942/13.7147"/>
  </hyperlinks>
  <pageMargins left="0.7" right="0.7" top="0.78740157499999996" bottom="0.78740157499999996" header="0.3" footer="0.3"/>
  <pageSetup paperSize="9" orientation="portrait" horizontalDpi="1200" verticalDpi="1200" r:id="rId4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1"/>
  <sheetViews>
    <sheetView topLeftCell="A38" workbookViewId="0">
      <selection activeCell="J62" sqref="J62:K62"/>
    </sheetView>
  </sheetViews>
  <sheetFormatPr defaultColWidth="11.42578125" defaultRowHeight="15" x14ac:dyDescent="0.25"/>
  <sheetData>
    <row r="1" spans="1:18" x14ac:dyDescent="0.25">
      <c r="A1" t="s">
        <v>93</v>
      </c>
      <c r="B1" t="s">
        <v>118</v>
      </c>
      <c r="D1" t="s">
        <v>119</v>
      </c>
      <c r="E1" t="s">
        <v>92</v>
      </c>
      <c r="F1" t="s">
        <v>90</v>
      </c>
      <c r="G1" t="s">
        <v>91</v>
      </c>
    </row>
    <row r="2" spans="1:18" x14ac:dyDescent="0.25">
      <c r="A2">
        <v>0</v>
      </c>
      <c r="B2" t="s">
        <v>88</v>
      </c>
      <c r="E2">
        <v>0</v>
      </c>
      <c r="F2">
        <v>13.79881</v>
      </c>
      <c r="G2">
        <v>50.999189999999999</v>
      </c>
      <c r="I2" t="s">
        <v>427</v>
      </c>
      <c r="K2" t="str">
        <f>CONCATENATE("this-&gt;PT[",A2,"].specify_regular(",F2,", ",G2,", ",E2,",  this);")</f>
        <v>this-&gt;PT[0].specify_regular(13.79881, 50.99919, 0,  this);</v>
      </c>
      <c r="R2" t="str">
        <f>CONCATENATE("\textcolor{",$I2,"}{",A2,"}"," &amp; \textcolor{",$I2,"}{",F2,"} &amp; \textcolor{",$I2,"}{",G2,"} &amp; \textcolor{",$I2,"}{",E2,"} &amp; \textcolor{",$I2,"}{",B2,"} &amp; \textcolor{",$I2,"}{",D2," }\\")</f>
        <v>\textcolor{black}{0} &amp; \textcolor{black}{13.79881} &amp; \textcolor{black}{50.99919} &amp; \textcolor{black}{0} &amp; \textcolor{black}{Prohlis Gleisschleife / Abfahrt Außengleis} &amp; \textcolor{black}{ }\\</v>
      </c>
    </row>
    <row r="3" spans="1:18" s="6" customFormat="1" x14ac:dyDescent="0.25">
      <c r="A3" s="6">
        <v>1</v>
      </c>
      <c r="B3" s="6" t="s">
        <v>145</v>
      </c>
      <c r="D3" s="6" t="s">
        <v>146</v>
      </c>
      <c r="E3" s="3">
        <v>-1</v>
      </c>
      <c r="F3" s="7">
        <v>13.79917</v>
      </c>
      <c r="G3" s="7">
        <v>50.999040000000001</v>
      </c>
      <c r="I3" s="6" t="s">
        <v>430</v>
      </c>
      <c r="K3" s="3" t="str">
        <f>CONCATENATE("this-&gt;PT[",A3,"].specify_trackpos(",F3,", ",G3,", ",E3,", ",CHAR(34),B3,CHAR(34),",  ",CHAR(34),D3,CHAR(34),", this);")</f>
        <v>this-&gt;PT[1].specify_trackpos(13.79917, 50.99904, -1, "Trackpos 1",  "TP1", this);</v>
      </c>
      <c r="R3" t="str">
        <f t="shared" ref="R3:R66" si="0">CONCATENATE("\textcolor{",$I3,"}{",A3,"}"," &amp; \textcolor{",$I3,"}{",F3,"} &amp; \textcolor{",$I3,"}{",G3,"} &amp; \textcolor{",$I3,"}{",E3,"} &amp; \textcolor{",$I3,"}{",B3,"} &amp; \textcolor{",$I3,"}{",D3," }\\")</f>
        <v>\textcolor{blue}{1} &amp; \textcolor{blue}{13.79917} &amp; \textcolor{blue}{50.99904} &amp; \textcolor{blue}{-1} &amp; \textcolor{blue}{Trackpos 1} &amp; \textcolor{blue}{TP1 }\\</v>
      </c>
    </row>
    <row r="4" spans="1:18" s="6" customFormat="1" x14ac:dyDescent="0.25">
      <c r="A4">
        <v>2</v>
      </c>
      <c r="B4" s="6" t="s">
        <v>147</v>
      </c>
      <c r="D4" s="6" t="s">
        <v>148</v>
      </c>
      <c r="E4" s="3">
        <v>-1</v>
      </c>
      <c r="F4" s="7">
        <v>13.7995</v>
      </c>
      <c r="G4" s="7">
        <v>50.999029999999998</v>
      </c>
      <c r="I4" s="6" t="s">
        <v>430</v>
      </c>
      <c r="K4" s="3" t="str">
        <f t="shared" ref="K4:K5" si="1">CONCATENATE("this-&gt;PT[",A4,"].specify_trackpos(",F4,", ",G4,", ",E4,", ",CHAR(34),B4,CHAR(34),",  ",CHAR(34),D4,CHAR(34),", this);")</f>
        <v>this-&gt;PT[2].specify_trackpos(13.7995, 50.99903, -1, "Trackpos 2",  "TP2", this);</v>
      </c>
      <c r="R4" t="str">
        <f t="shared" si="0"/>
        <v>\textcolor{blue}{2} &amp; \textcolor{blue}{13.7995} &amp; \textcolor{blue}{50.99903} &amp; \textcolor{blue}{-1} &amp; \textcolor{blue}{Trackpos 2} &amp; \textcolor{blue}{TP2 }\\</v>
      </c>
    </row>
    <row r="5" spans="1:18" s="6" customFormat="1" x14ac:dyDescent="0.25">
      <c r="A5" s="6">
        <v>3</v>
      </c>
      <c r="B5" s="6" t="s">
        <v>149</v>
      </c>
      <c r="D5" s="6" t="s">
        <v>150</v>
      </c>
      <c r="E5" s="3">
        <v>-1</v>
      </c>
      <c r="F5" s="7">
        <v>13.79974</v>
      </c>
      <c r="G5" s="7">
        <v>50.999119999999998</v>
      </c>
      <c r="I5" s="6" t="s">
        <v>430</v>
      </c>
      <c r="K5" s="3" t="str">
        <f t="shared" si="1"/>
        <v>this-&gt;PT[3].specify_trackpos(13.79974, 50.99912, -1, "Trackpos 3",  "TP3", this);</v>
      </c>
      <c r="R5" t="str">
        <f t="shared" si="0"/>
        <v>\textcolor{blue}{3} &amp; \textcolor{blue}{13.79974} &amp; \textcolor{blue}{50.99912} &amp; \textcolor{blue}{-1} &amp; \textcolor{blue}{Trackpos 3} &amp; \textcolor{blue}{TP3 }\\</v>
      </c>
    </row>
    <row r="6" spans="1:18" x14ac:dyDescent="0.25">
      <c r="A6">
        <v>4</v>
      </c>
      <c r="B6" s="3" t="s">
        <v>94</v>
      </c>
      <c r="C6" s="3"/>
      <c r="D6" s="3" t="s">
        <v>120</v>
      </c>
      <c r="E6" s="3">
        <v>-1</v>
      </c>
      <c r="F6" s="3">
        <v>13.79984</v>
      </c>
      <c r="G6" s="3">
        <v>50.999229999999997</v>
      </c>
      <c r="H6" s="3"/>
      <c r="I6" s="3" t="s">
        <v>428</v>
      </c>
      <c r="J6" s="3"/>
      <c r="K6" s="3" t="str">
        <f>CONCATENATE("this-&gt;PT[",A6,"].specify_switch(",F6,", ",G6,", ",E6,", ",CHAR(34),B6,CHAR(34),",  ",CHAR(34),D6,CHAR(34),", this);")</f>
        <v>this-&gt;PT[4].specify_switch(13.79984, 50.99923, -1, "Weiche 1 - Ausfahrt prohlis",  "W1", this);</v>
      </c>
      <c r="L6" s="3"/>
      <c r="M6" s="3"/>
      <c r="N6" s="3"/>
      <c r="O6" s="3"/>
      <c r="P6" s="3"/>
      <c r="Q6" s="3"/>
      <c r="R6" t="str">
        <f t="shared" si="0"/>
        <v>\textcolor{red}{4} &amp; \textcolor{red}{13.79984} &amp; \textcolor{red}{50.99923} &amp; \textcolor{red}{-1} &amp; \textcolor{red}{Weiche 1 - Ausfahrt prohlis} &amp; \textcolor{red}{W1 }\\</v>
      </c>
    </row>
    <row r="7" spans="1:18" s="6" customFormat="1" x14ac:dyDescent="0.25">
      <c r="A7" s="6">
        <v>5</v>
      </c>
      <c r="B7" s="6" t="s">
        <v>151</v>
      </c>
      <c r="D7" s="6" t="s">
        <v>152</v>
      </c>
      <c r="E7" s="3">
        <v>-1</v>
      </c>
      <c r="F7" s="7">
        <v>13.79993</v>
      </c>
      <c r="G7" s="7">
        <v>50.999360000000003</v>
      </c>
      <c r="I7" s="6" t="s">
        <v>430</v>
      </c>
      <c r="K7" s="3" t="str">
        <f>CONCATENATE("this-&gt;PT[",A7,"].specify_trackpos(",F7,", ",G7,", ",E7,", ",CHAR(34),B7,CHAR(34),",  ",CHAR(34),D7,CHAR(34),", this);")</f>
        <v>this-&gt;PT[5].specify_trackpos(13.79993, 50.99936, -1, "Trackpos 4",  "TP4", this);</v>
      </c>
      <c r="R7" t="str">
        <f t="shared" si="0"/>
        <v>\textcolor{blue}{5} &amp; \textcolor{blue}{13.79993} &amp; \textcolor{blue}{50.99936} &amp; \textcolor{blue}{-1} &amp; \textcolor{blue}{Trackpos 4} &amp; \textcolor{blue}{TP4 }\\</v>
      </c>
    </row>
    <row r="8" spans="1:18" s="6" customFormat="1" x14ac:dyDescent="0.25">
      <c r="A8">
        <v>6</v>
      </c>
      <c r="B8" s="6" t="s">
        <v>153</v>
      </c>
      <c r="D8" s="6" t="s">
        <v>154</v>
      </c>
      <c r="E8" s="3">
        <v>-1</v>
      </c>
      <c r="F8" s="7">
        <v>13.799910000000001</v>
      </c>
      <c r="G8" s="7">
        <v>50.999589999999998</v>
      </c>
      <c r="I8" s="6" t="s">
        <v>430</v>
      </c>
      <c r="K8" s="3" t="str">
        <f t="shared" ref="K8:K21" si="2">CONCATENATE("this-&gt;PT[",A8,"].specify_trackpos(",F8,", ",G8,", ",E8,", ",CHAR(34),B8,CHAR(34),",  ",CHAR(34),D8,CHAR(34),", this);")</f>
        <v>this-&gt;PT[6].specify_trackpos(13.79991, 50.99959, -1, "Trackpos 5",  "TP5", this);</v>
      </c>
      <c r="R8" t="str">
        <f t="shared" si="0"/>
        <v>\textcolor{blue}{6} &amp; \textcolor{blue}{13.79991} &amp; \textcolor{blue}{50.99959} &amp; \textcolor{blue}{-1} &amp; \textcolor{blue}{Trackpos 5} &amp; \textcolor{blue}{TP5 }\\</v>
      </c>
    </row>
    <row r="9" spans="1:18" s="6" customFormat="1" x14ac:dyDescent="0.25">
      <c r="A9" s="6">
        <v>7</v>
      </c>
      <c r="B9" s="6" t="s">
        <v>155</v>
      </c>
      <c r="D9" s="6" t="s">
        <v>156</v>
      </c>
      <c r="E9" s="3">
        <v>-1</v>
      </c>
      <c r="F9" s="7">
        <v>13.799620000000001</v>
      </c>
      <c r="G9" s="7">
        <v>50.999780000000001</v>
      </c>
      <c r="I9" s="6" t="s">
        <v>430</v>
      </c>
      <c r="K9" s="3" t="str">
        <f t="shared" si="2"/>
        <v>this-&gt;PT[7].specify_trackpos(13.79962, 50.99978, -1, "Trackpos 6",  "TP6", this);</v>
      </c>
      <c r="R9" t="str">
        <f t="shared" si="0"/>
        <v>\textcolor{blue}{7} &amp; \textcolor{blue}{13.79962} &amp; \textcolor{blue}{50.99978} &amp; \textcolor{blue}{-1} &amp; \textcolor{blue}{Trackpos 6} &amp; \textcolor{blue}{TP6 }\\</v>
      </c>
    </row>
    <row r="10" spans="1:18" s="6" customFormat="1" x14ac:dyDescent="0.25">
      <c r="A10">
        <v>8</v>
      </c>
      <c r="B10" s="6" t="s">
        <v>157</v>
      </c>
      <c r="D10" s="6" t="s">
        <v>158</v>
      </c>
      <c r="E10" s="3">
        <v>-1</v>
      </c>
      <c r="F10" s="7">
        <v>13.799340000000001</v>
      </c>
      <c r="G10" s="7">
        <v>50.999809999999997</v>
      </c>
      <c r="I10" s="6" t="s">
        <v>430</v>
      </c>
      <c r="K10" s="3" t="str">
        <f t="shared" si="2"/>
        <v>this-&gt;PT[8].specify_trackpos(13.79934, 50.99981, -1, "Trackpos 7",  "TP7", this);</v>
      </c>
      <c r="R10" t="str">
        <f t="shared" si="0"/>
        <v>\textcolor{blue}{8} &amp; \textcolor{blue}{13.79934} &amp; \textcolor{blue}{50.99981} &amp; \textcolor{blue}{-1} &amp; \textcolor{blue}{Trackpos 7} &amp; \textcolor{blue}{TP7 }\\</v>
      </c>
    </row>
    <row r="11" spans="1:18" s="6" customFormat="1" x14ac:dyDescent="0.25">
      <c r="A11" s="6">
        <v>9</v>
      </c>
      <c r="B11" s="6" t="s">
        <v>159</v>
      </c>
      <c r="D11" s="6" t="s">
        <v>160</v>
      </c>
      <c r="E11" s="3">
        <v>-1</v>
      </c>
      <c r="F11" s="7">
        <v>13.798349999999999</v>
      </c>
      <c r="G11" s="7">
        <v>50.999679999999998</v>
      </c>
      <c r="I11" s="6" t="s">
        <v>430</v>
      </c>
      <c r="K11" s="3" t="str">
        <f t="shared" si="2"/>
        <v>this-&gt;PT[9].specify_trackpos(13.79835, 50.99968, -1, "Trackpos 8",  "TP8", this);</v>
      </c>
      <c r="R11" t="str">
        <f t="shared" si="0"/>
        <v>\textcolor{blue}{9} &amp; \textcolor{blue}{13.79835} &amp; \textcolor{blue}{50.99968} &amp; \textcolor{blue}{-1} &amp; \textcolor{blue}{Trackpos 8} &amp; \textcolor{blue}{TP8 }\\</v>
      </c>
    </row>
    <row r="12" spans="1:18" s="6" customFormat="1" x14ac:dyDescent="0.25">
      <c r="A12">
        <v>10</v>
      </c>
      <c r="B12" s="6" t="s">
        <v>161</v>
      </c>
      <c r="D12" s="6" t="s">
        <v>162</v>
      </c>
      <c r="E12" s="3">
        <v>-1</v>
      </c>
      <c r="F12" s="7">
        <v>13.79801</v>
      </c>
      <c r="G12" s="7">
        <v>50.999780000000001</v>
      </c>
      <c r="I12" s="6" t="s">
        <v>430</v>
      </c>
      <c r="K12" s="3" t="str">
        <f t="shared" si="2"/>
        <v>this-&gt;PT[10].specify_trackpos(13.79801, 50.99978, -1, "Trackpos 9",  "TP9", this);</v>
      </c>
      <c r="R12" t="str">
        <f t="shared" si="0"/>
        <v>\textcolor{blue}{10} &amp; \textcolor{blue}{13.79801} &amp; \textcolor{blue}{50.99978} &amp; \textcolor{blue}{-1} &amp; \textcolor{blue}{Trackpos 9} &amp; \textcolor{blue}{TP9 }\\</v>
      </c>
    </row>
    <row r="13" spans="1:18" s="6" customFormat="1" x14ac:dyDescent="0.25">
      <c r="A13" s="6">
        <v>11</v>
      </c>
      <c r="B13" s="6" t="s">
        <v>163</v>
      </c>
      <c r="D13" s="6" t="s">
        <v>164</v>
      </c>
      <c r="E13" s="3">
        <v>-1</v>
      </c>
      <c r="F13" s="7">
        <v>13.79711</v>
      </c>
      <c r="G13" s="7">
        <v>51.000250000000001</v>
      </c>
      <c r="I13" s="6" t="s">
        <v>430</v>
      </c>
      <c r="K13" s="3" t="str">
        <f t="shared" si="2"/>
        <v>this-&gt;PT[11].specify_trackpos(13.79711, 51.00025, -1, "Trackpos 10",  "TP10", this);</v>
      </c>
      <c r="R13" t="str">
        <f t="shared" si="0"/>
        <v>\textcolor{blue}{11} &amp; \textcolor{blue}{13.79711} &amp; \textcolor{blue}{51.00025} &amp; \textcolor{blue}{-1} &amp; \textcolor{blue}{Trackpos 10} &amp; \textcolor{blue}{TP10 }\\</v>
      </c>
    </row>
    <row r="14" spans="1:18" s="6" customFormat="1" x14ac:dyDescent="0.25">
      <c r="A14">
        <v>12</v>
      </c>
      <c r="B14" s="6" t="s">
        <v>165</v>
      </c>
      <c r="D14" s="6" t="s">
        <v>166</v>
      </c>
      <c r="E14" s="3">
        <v>-1</v>
      </c>
      <c r="F14" s="7">
        <v>13.796950000000001</v>
      </c>
      <c r="G14" s="7">
        <v>51.000430000000001</v>
      </c>
      <c r="I14" s="6" t="s">
        <v>430</v>
      </c>
      <c r="K14" s="3" t="str">
        <f t="shared" si="2"/>
        <v>this-&gt;PT[12].specify_trackpos(13.79695, 51.00043, -1, "Trackpos 11",  "TP11", this);</v>
      </c>
      <c r="R14" t="str">
        <f t="shared" si="0"/>
        <v>\textcolor{blue}{12} &amp; \textcolor{blue}{13.79695} &amp; \textcolor{blue}{51.00043} &amp; \textcolor{blue}{-1} &amp; \textcolor{blue}{Trackpos 11} &amp; \textcolor{blue}{TP11 }\\</v>
      </c>
    </row>
    <row r="15" spans="1:18" s="6" customFormat="1" x14ac:dyDescent="0.25">
      <c r="A15" s="6">
        <v>13</v>
      </c>
      <c r="B15" s="6" t="s">
        <v>167</v>
      </c>
      <c r="D15" s="6" t="s">
        <v>168</v>
      </c>
      <c r="E15" s="3">
        <v>-1</v>
      </c>
      <c r="F15" s="7">
        <v>13.797000000000001</v>
      </c>
      <c r="G15" s="7">
        <v>51.000770000000003</v>
      </c>
      <c r="I15" s="6" t="s">
        <v>430</v>
      </c>
      <c r="K15" s="3" t="str">
        <f t="shared" si="2"/>
        <v>this-&gt;PT[13].specify_trackpos(13.797, 51.00077, -1, "Trackpos 12",  "TP12", this);</v>
      </c>
      <c r="R15" t="str">
        <f t="shared" si="0"/>
        <v>\textcolor{blue}{13} &amp; \textcolor{blue}{13.797} &amp; \textcolor{blue}{51.00077} &amp; \textcolor{blue}{-1} &amp; \textcolor{blue}{Trackpos 12} &amp; \textcolor{blue}{TP12 }\\</v>
      </c>
    </row>
    <row r="16" spans="1:18" x14ac:dyDescent="0.25">
      <c r="A16">
        <v>14</v>
      </c>
      <c r="B16" s="1" t="s">
        <v>44</v>
      </c>
      <c r="E16">
        <v>1</v>
      </c>
      <c r="F16">
        <v>13.797829999999999</v>
      </c>
      <c r="G16">
        <v>51.001910000000002</v>
      </c>
      <c r="I16" t="s">
        <v>427</v>
      </c>
      <c r="K16" t="str">
        <f t="shared" ref="K16:K210" si="3">CONCATENATE("this-&gt;PT[",A16,"].specify_regular(",F16,", ",G16,", ",E16,",  this);")</f>
        <v>this-&gt;PT[14].specify_regular(13.79783, 51.00191, 1,  this);</v>
      </c>
      <c r="R16" t="str">
        <f t="shared" si="0"/>
        <v>\textcolor{black}{14} &amp; \textcolor{black}{13.79783} &amp; \textcolor{black}{51.00191} &amp; \textcolor{black}{1} &amp; \textcolor{black}{Georg-Palitzsch-Straße} &amp; \textcolor{black}{ }\\</v>
      </c>
    </row>
    <row r="17" spans="1:18" x14ac:dyDescent="0.25">
      <c r="A17" s="6">
        <v>15</v>
      </c>
      <c r="B17" s="1" t="s">
        <v>169</v>
      </c>
      <c r="D17" s="6" t="s">
        <v>170</v>
      </c>
      <c r="E17" s="3">
        <v>-1</v>
      </c>
      <c r="F17" s="2">
        <v>13.79801</v>
      </c>
      <c r="G17" s="2">
        <v>51.002189999999999</v>
      </c>
      <c r="I17" s="6" t="s">
        <v>430</v>
      </c>
      <c r="K17" s="3" t="str">
        <f t="shared" si="2"/>
        <v>this-&gt;PT[15].specify_trackpos(13.79801, 51.00219, -1, "Trackpos 13",  "TP13", this);</v>
      </c>
      <c r="R17" t="str">
        <f t="shared" si="0"/>
        <v>\textcolor{blue}{15} &amp; \textcolor{blue}{13.79801} &amp; \textcolor{blue}{51.00219} &amp; \textcolor{blue}{-1} &amp; \textcolor{blue}{Trackpos 13} &amp; \textcolor{blue}{TP13 }\\</v>
      </c>
    </row>
    <row r="18" spans="1:18" x14ac:dyDescent="0.25">
      <c r="A18">
        <v>16</v>
      </c>
      <c r="B18" s="1" t="s">
        <v>171</v>
      </c>
      <c r="D18" s="6" t="s">
        <v>172</v>
      </c>
      <c r="E18" s="3">
        <v>-1</v>
      </c>
      <c r="F18" s="2">
        <v>13.798120000000001</v>
      </c>
      <c r="G18" s="2">
        <v>51.00253</v>
      </c>
      <c r="I18" s="6" t="s">
        <v>430</v>
      </c>
      <c r="K18" s="3" t="str">
        <f t="shared" si="2"/>
        <v>this-&gt;PT[16].specify_trackpos(13.79812, 51.00253, -1, "Trackpos 14",  "TP14", this);</v>
      </c>
      <c r="R18" t="str">
        <f t="shared" si="0"/>
        <v>\textcolor{blue}{16} &amp; \textcolor{blue}{13.79812} &amp; \textcolor{blue}{51.00253} &amp; \textcolor{blue}{-1} &amp; \textcolor{blue}{Trackpos 14} &amp; \textcolor{blue}{TP14 }\\</v>
      </c>
    </row>
    <row r="19" spans="1:18" x14ac:dyDescent="0.25">
      <c r="A19" s="6">
        <v>17</v>
      </c>
      <c r="B19" s="1" t="s">
        <v>173</v>
      </c>
      <c r="D19" s="6" t="s">
        <v>174</v>
      </c>
      <c r="E19" s="3">
        <v>-1</v>
      </c>
      <c r="F19" s="2">
        <v>13.79799</v>
      </c>
      <c r="G19" s="2">
        <v>51.00394</v>
      </c>
      <c r="I19" s="6" t="s">
        <v>430</v>
      </c>
      <c r="K19" s="3" t="str">
        <f t="shared" si="2"/>
        <v>this-&gt;PT[17].specify_trackpos(13.79799, 51.00394, -1, "Trackpos 15",  "TP15", this);</v>
      </c>
      <c r="R19" t="str">
        <f t="shared" si="0"/>
        <v>\textcolor{blue}{17} &amp; \textcolor{blue}{13.79799} &amp; \textcolor{blue}{51.00394} &amp; \textcolor{blue}{-1} &amp; \textcolor{blue}{Trackpos 15} &amp; \textcolor{blue}{TP15 }\\</v>
      </c>
    </row>
    <row r="20" spans="1:18" x14ac:dyDescent="0.25">
      <c r="A20">
        <v>18</v>
      </c>
      <c r="B20" s="1" t="s">
        <v>175</v>
      </c>
      <c r="D20" s="6" t="s">
        <v>176</v>
      </c>
      <c r="E20" s="3">
        <v>-1</v>
      </c>
      <c r="F20" s="2">
        <v>13.798109999999999</v>
      </c>
      <c r="G20" s="2">
        <v>51.004370000000002</v>
      </c>
      <c r="I20" s="6" t="s">
        <v>430</v>
      </c>
      <c r="K20" s="3" t="str">
        <f t="shared" si="2"/>
        <v>this-&gt;PT[18].specify_trackpos(13.79811, 51.00437, -1, "Trackpos 16",  "TP16", this);</v>
      </c>
      <c r="R20" t="str">
        <f t="shared" si="0"/>
        <v>\textcolor{blue}{18} &amp; \textcolor{blue}{13.79811} &amp; \textcolor{blue}{51.00437} &amp; \textcolor{blue}{-1} &amp; \textcolor{blue}{Trackpos 16} &amp; \textcolor{blue}{TP16 }\\</v>
      </c>
    </row>
    <row r="21" spans="1:18" x14ac:dyDescent="0.25">
      <c r="A21" s="6">
        <v>19</v>
      </c>
      <c r="B21" s="1" t="s">
        <v>177</v>
      </c>
      <c r="D21" s="6" t="s">
        <v>178</v>
      </c>
      <c r="E21" s="3">
        <v>-1</v>
      </c>
      <c r="F21" s="2">
        <v>13.798550000000001</v>
      </c>
      <c r="G21" s="2">
        <v>51.004800000000003</v>
      </c>
      <c r="I21" s="6" t="s">
        <v>430</v>
      </c>
      <c r="K21" s="3" t="str">
        <f t="shared" si="2"/>
        <v>this-&gt;PT[19].specify_trackpos(13.79855, 51.0048, -1, "Trackpos 17",  "TP17", this);</v>
      </c>
      <c r="R21" t="str">
        <f t="shared" si="0"/>
        <v>\textcolor{blue}{19} &amp; \textcolor{blue}{13.79855} &amp; \textcolor{blue}{51.0048} &amp; \textcolor{blue}{-1} &amp; \textcolor{blue}{Trackpos 17} &amp; \textcolor{blue}{TP17 }\\</v>
      </c>
    </row>
    <row r="22" spans="1:18" x14ac:dyDescent="0.25">
      <c r="A22">
        <v>20</v>
      </c>
      <c r="B22" s="1" t="s">
        <v>45</v>
      </c>
      <c r="E22">
        <v>2</v>
      </c>
      <c r="F22">
        <v>13.7996</v>
      </c>
      <c r="G22">
        <v>51.005560000000003</v>
      </c>
      <c r="I22" t="s">
        <v>427</v>
      </c>
      <c r="K22" t="str">
        <f t="shared" si="3"/>
        <v>this-&gt;PT[20].specify_regular(13.7996, 51.00556, 2,  this);</v>
      </c>
      <c r="R22" t="str">
        <f t="shared" si="0"/>
        <v>\textcolor{black}{20} &amp; \textcolor{black}{13.7996} &amp; \textcolor{black}{51.00556} &amp; \textcolor{black}{2} &amp; \textcolor{black}{Jacob-Winter-Platz} &amp; \textcolor{black}{ }\\</v>
      </c>
    </row>
    <row r="23" spans="1:18" x14ac:dyDescent="0.25">
      <c r="A23" s="6">
        <v>21</v>
      </c>
      <c r="B23" s="1" t="s">
        <v>46</v>
      </c>
      <c r="E23">
        <v>3</v>
      </c>
      <c r="F23">
        <v>13.8034</v>
      </c>
      <c r="G23">
        <v>51.008330000000001</v>
      </c>
      <c r="I23" t="s">
        <v>427</v>
      </c>
      <c r="K23" t="str">
        <f t="shared" si="3"/>
        <v>this-&gt;PT[21].specify_regular(13.8034, 51.00833, 3,  this);</v>
      </c>
      <c r="R23" t="str">
        <f t="shared" si="0"/>
        <v>\textcolor{black}{21} &amp; \textcolor{black}{13.8034} &amp; \textcolor{black}{51.00833} &amp; \textcolor{black}{3} &amp; \textcolor{black}{Albert-Wolf-Platz} &amp; \textcolor{black}{ }\\</v>
      </c>
    </row>
    <row r="24" spans="1:18" x14ac:dyDescent="0.25">
      <c r="A24">
        <v>22</v>
      </c>
      <c r="B24" s="4" t="s">
        <v>95</v>
      </c>
      <c r="C24" s="3"/>
      <c r="D24" s="3" t="s">
        <v>121</v>
      </c>
      <c r="E24" s="3">
        <v>-1</v>
      </c>
      <c r="F24" s="3">
        <v>13.8035</v>
      </c>
      <c r="G24" s="3">
        <v>51.008400000000002</v>
      </c>
      <c r="H24" s="3"/>
      <c r="I24" s="3" t="s">
        <v>428</v>
      </c>
      <c r="J24" s="3"/>
      <c r="K24" s="3" t="str">
        <f>CONCATENATE("this-&gt;PT[",A24,"].specify_switch(",F24,", ",G24,", ",E24,", ",CHAR(34),B24,CHAR(34),",  ",CHAR(34),D24,CHAR(34),", this);")</f>
        <v>this-&gt;PT[22].specify_switch(13.8035, 51.0084, -1, "Weiche 2 ",  "W2", this);</v>
      </c>
      <c r="L24" s="3"/>
      <c r="M24" s="3"/>
      <c r="N24" s="3"/>
      <c r="O24" s="3"/>
      <c r="P24" s="3"/>
      <c r="Q24" s="3"/>
      <c r="R24" t="str">
        <f t="shared" si="0"/>
        <v>\textcolor{red}{22} &amp; \textcolor{red}{13.8035} &amp; \textcolor{red}{51.0084} &amp; \textcolor{red}{-1} &amp; \textcolor{red}{Weiche 2 } &amp; \textcolor{red}{W2 }\\</v>
      </c>
    </row>
    <row r="25" spans="1:18" x14ac:dyDescent="0.25">
      <c r="A25" s="6">
        <v>23</v>
      </c>
      <c r="B25" s="4" t="s">
        <v>179</v>
      </c>
      <c r="C25" s="3"/>
      <c r="D25" s="3" t="s">
        <v>184</v>
      </c>
      <c r="E25" s="3">
        <v>-1</v>
      </c>
      <c r="F25" s="2">
        <v>13.803559999999999</v>
      </c>
      <c r="G25" s="2">
        <v>51.008519999999997</v>
      </c>
      <c r="H25" s="3"/>
      <c r="I25" s="3" t="s">
        <v>430</v>
      </c>
      <c r="J25" s="3"/>
      <c r="K25" s="3" t="str">
        <f t="shared" ref="K25:K26" si="4">CONCATENATE("this-&gt;PT[",A25,"].specify_trackpos(",F25,", ",G25,", ",E25,", ",CHAR(34),B25,CHAR(34),",  ",CHAR(34),D25,CHAR(34),", this);")</f>
        <v>this-&gt;PT[23].specify_trackpos(13.80356, 51.00852, -1, "Trackpos 18",  "TP18", this);</v>
      </c>
      <c r="L25" s="3"/>
      <c r="M25" s="3"/>
      <c r="N25" s="3"/>
      <c r="O25" s="3"/>
      <c r="P25" s="3"/>
      <c r="Q25" s="3"/>
      <c r="R25" t="str">
        <f t="shared" si="0"/>
        <v>\textcolor{blue}{23} &amp; \textcolor{blue}{13.80356} &amp; \textcolor{blue}{51.00852} &amp; \textcolor{blue}{-1} &amp; \textcolor{blue}{Trackpos 18} &amp; \textcolor{blue}{TP18 }\\</v>
      </c>
    </row>
    <row r="26" spans="1:18" x14ac:dyDescent="0.25">
      <c r="A26">
        <v>24</v>
      </c>
      <c r="B26" s="4" t="s">
        <v>180</v>
      </c>
      <c r="C26" s="3"/>
      <c r="D26" s="3" t="s">
        <v>185</v>
      </c>
      <c r="E26" s="3">
        <v>0.1</v>
      </c>
      <c r="F26" s="2">
        <v>13.80354</v>
      </c>
      <c r="G26" s="2">
        <v>51.008620000000001</v>
      </c>
      <c r="H26" s="3"/>
      <c r="I26" s="3" t="s">
        <v>430</v>
      </c>
      <c r="J26" s="3"/>
      <c r="K26" s="3" t="str">
        <f t="shared" si="4"/>
        <v>this-&gt;PT[24].specify_trackpos(13.80354, 51.00862, 0.1, "Trackpos 19",  "TP19", this);</v>
      </c>
      <c r="L26" s="3"/>
      <c r="M26" s="3"/>
      <c r="N26" s="3"/>
      <c r="O26" s="3"/>
      <c r="P26" s="3"/>
      <c r="Q26" s="3"/>
      <c r="R26" t="str">
        <f t="shared" si="0"/>
        <v>\textcolor{blue}{24} &amp; \textcolor{blue}{13.80354} &amp; \textcolor{blue}{51.00862} &amp; \textcolor{blue}{0.1} &amp; \textcolor{blue}{Trackpos 19} &amp; \textcolor{blue}{TP19 }\\</v>
      </c>
    </row>
    <row r="27" spans="1:18" x14ac:dyDescent="0.25">
      <c r="A27" s="6">
        <v>25</v>
      </c>
      <c r="B27" s="4" t="s">
        <v>96</v>
      </c>
      <c r="C27" s="3"/>
      <c r="D27" s="3" t="s">
        <v>122</v>
      </c>
      <c r="E27" s="3">
        <v>-1</v>
      </c>
      <c r="F27" s="5">
        <v>13.803419999999999</v>
      </c>
      <c r="G27" s="5">
        <v>51.008719999999997</v>
      </c>
      <c r="H27" s="3"/>
      <c r="I27" s="3" t="s">
        <v>428</v>
      </c>
      <c r="J27" s="3"/>
      <c r="K27" s="3" t="str">
        <f>CONCATENATE("this-&gt;PT[",A27,"].specify_switch(",F27,", ",G27,", ",E27,", ",CHAR(34),B27,CHAR(34),",  ",CHAR(34),D27,CHAR(34),", this);")</f>
        <v>this-&gt;PT[25].specify_switch(13.80342, 51.00872, -1, "Weiche 3",  "W3", this);</v>
      </c>
      <c r="L27" s="3"/>
      <c r="M27" s="3"/>
      <c r="N27" s="3"/>
      <c r="O27" s="3"/>
      <c r="P27" s="3"/>
      <c r="Q27" s="3"/>
      <c r="R27" t="str">
        <f t="shared" si="0"/>
        <v>\textcolor{red}{25} &amp; \textcolor{red}{13.80342} &amp; \textcolor{red}{51.00872} &amp; \textcolor{red}{-1} &amp; \textcolor{red}{Weiche 3} &amp; \textcolor{red}{W3 }\\</v>
      </c>
    </row>
    <row r="28" spans="1:18" x14ac:dyDescent="0.25">
      <c r="A28">
        <v>26</v>
      </c>
      <c r="B28" s="4" t="s">
        <v>97</v>
      </c>
      <c r="C28" s="3"/>
      <c r="D28" s="3" t="s">
        <v>123</v>
      </c>
      <c r="E28" s="3">
        <v>-1</v>
      </c>
      <c r="F28" s="5">
        <v>13.802519999999999</v>
      </c>
      <c r="G28" s="5">
        <v>51.009149999999998</v>
      </c>
      <c r="H28" s="3"/>
      <c r="I28" s="3" t="s">
        <v>428</v>
      </c>
      <c r="J28" s="3"/>
      <c r="K28" s="3" t="str">
        <f>CONCATENATE("this-&gt;PT[",A28,"].specify_switch(",F28,", ",G28,", ",E28,", ",CHAR(34),B28,CHAR(34),",  ",CHAR(34),D28,CHAR(34),", this);")</f>
        <v>this-&gt;PT[26].specify_switch(13.80252, 51.00915, -1, "Weiche 4 - Einfahrt BH0",  "W4", this);</v>
      </c>
      <c r="L28" s="3"/>
      <c r="M28" s="3"/>
      <c r="N28" s="3"/>
      <c r="O28" s="3"/>
      <c r="P28" s="3"/>
      <c r="Q28" s="3"/>
      <c r="R28" t="str">
        <f t="shared" si="0"/>
        <v>\textcolor{red}{26} &amp; \textcolor{red}{13.80252} &amp; \textcolor{red}{51.00915} &amp; \textcolor{red}{-1} &amp; \textcolor{red}{Weiche 4 - Einfahrt BH0} &amp; \textcolor{red}{W4 }\\</v>
      </c>
    </row>
    <row r="29" spans="1:18" x14ac:dyDescent="0.25">
      <c r="A29" s="6">
        <v>27</v>
      </c>
      <c r="B29" s="4" t="s">
        <v>429</v>
      </c>
      <c r="C29" s="3"/>
      <c r="D29" s="3" t="s">
        <v>124</v>
      </c>
      <c r="E29" s="3">
        <v>-1</v>
      </c>
      <c r="F29" s="5">
        <v>13.80171</v>
      </c>
      <c r="G29" s="5">
        <v>51.00956</v>
      </c>
      <c r="H29" s="3"/>
      <c r="I29" s="3" t="s">
        <v>428</v>
      </c>
      <c r="J29" s="3"/>
      <c r="K29" s="3" t="str">
        <f>CONCATENATE("this-&gt;PT[",A29,"].specify_switch(",F29,", ",G29,", ",E29,", ",CHAR(34),B29,CHAR(34),",  ",CHAR(34),D29,CHAR(34),", this);")</f>
        <v>this-&gt;PT[27].specify_switch(13.80171, 51.00956, -1, "Weiche 5 - Ausfahrt BH0",  "W5", this);</v>
      </c>
      <c r="L29" s="3"/>
      <c r="M29" s="3"/>
      <c r="N29" s="3"/>
      <c r="O29" s="3"/>
      <c r="P29" s="3"/>
      <c r="Q29" s="3"/>
      <c r="R29" t="str">
        <f t="shared" si="0"/>
        <v>\textcolor{red}{27} &amp; \textcolor{red}{13.80171} &amp; \textcolor{red}{51.00956} &amp; \textcolor{red}{-1} &amp; \textcolor{red}{Weiche 5 - Ausfahrt BH0} &amp; \textcolor{red}{W5 }\\</v>
      </c>
    </row>
    <row r="30" spans="1:18" x14ac:dyDescent="0.25">
      <c r="A30">
        <v>28</v>
      </c>
      <c r="B30" s="1" t="s">
        <v>47</v>
      </c>
      <c r="E30">
        <v>4</v>
      </c>
      <c r="F30">
        <v>13.800929999999999</v>
      </c>
      <c r="G30">
        <v>51.009979999999999</v>
      </c>
      <c r="I30" t="s">
        <v>427</v>
      </c>
      <c r="K30" t="str">
        <f t="shared" si="3"/>
        <v>this-&gt;PT[28].specify_regular(13.80093, 51.00998, 4,  this);</v>
      </c>
      <c r="R30" t="str">
        <f t="shared" si="0"/>
        <v>\textcolor{black}{28} &amp; \textcolor{black}{13.80093} &amp; \textcolor{black}{51.00998} &amp; \textcolor{black}{4} &amp; \textcolor{black}{Trattendorfer Straße} &amp; \textcolor{black}{ }\\</v>
      </c>
    </row>
    <row r="31" spans="1:18" x14ac:dyDescent="0.25">
      <c r="A31" s="6">
        <v>29</v>
      </c>
      <c r="B31" s="1" t="s">
        <v>181</v>
      </c>
      <c r="D31" s="3" t="s">
        <v>186</v>
      </c>
      <c r="E31" s="3">
        <v>-1</v>
      </c>
      <c r="F31" s="2">
        <v>13.80054</v>
      </c>
      <c r="G31" s="2">
        <v>51.010219999999997</v>
      </c>
      <c r="I31" s="3" t="s">
        <v>430</v>
      </c>
      <c r="K31" s="3" t="str">
        <f t="shared" ref="K31:K53" si="5">CONCATENATE("this-&gt;PT[",A31,"].specify_trackpos(",F31,", ",G31,", ",E31,", ",CHAR(34),B31,CHAR(34),",  ",CHAR(34),D31,CHAR(34),", this);")</f>
        <v>this-&gt;PT[29].specify_trackpos(13.80054, 51.01022, -1, "Trackpos 20",  "TP20", this);</v>
      </c>
      <c r="R31" t="str">
        <f t="shared" si="0"/>
        <v>\textcolor{blue}{29} &amp; \textcolor{blue}{13.80054} &amp; \textcolor{blue}{51.01022} &amp; \textcolor{blue}{-1} &amp; \textcolor{blue}{Trackpos 20} &amp; \textcolor{blue}{TP20 }\\</v>
      </c>
    </row>
    <row r="32" spans="1:18" x14ac:dyDescent="0.25">
      <c r="A32">
        <v>30</v>
      </c>
      <c r="B32" s="1" t="s">
        <v>182</v>
      </c>
      <c r="D32" s="3" t="s">
        <v>187</v>
      </c>
      <c r="E32" s="3">
        <v>-1</v>
      </c>
      <c r="F32" s="2">
        <v>13.800129999999999</v>
      </c>
      <c r="G32" s="2">
        <v>51.010539999999999</v>
      </c>
      <c r="I32" s="3" t="s">
        <v>430</v>
      </c>
      <c r="K32" s="3" t="str">
        <f t="shared" si="5"/>
        <v>this-&gt;PT[30].specify_trackpos(13.80013, 51.01054, -1, "Trackpos 21",  "TP21", this);</v>
      </c>
      <c r="R32" t="str">
        <f t="shared" si="0"/>
        <v>\textcolor{blue}{30} &amp; \textcolor{blue}{13.80013} &amp; \textcolor{blue}{51.01054} &amp; \textcolor{blue}{-1} &amp; \textcolor{blue}{Trackpos 21} &amp; \textcolor{blue}{TP21 }\\</v>
      </c>
    </row>
    <row r="33" spans="1:18" x14ac:dyDescent="0.25">
      <c r="A33" s="6">
        <v>31</v>
      </c>
      <c r="B33" s="1" t="s">
        <v>183</v>
      </c>
      <c r="D33" s="3" t="s">
        <v>188</v>
      </c>
      <c r="E33" s="3">
        <v>-1</v>
      </c>
      <c r="F33" s="2">
        <v>13.798870000000001</v>
      </c>
      <c r="G33" s="2">
        <v>51.011850000000003</v>
      </c>
      <c r="I33" s="3" t="s">
        <v>430</v>
      </c>
      <c r="K33" s="3" t="str">
        <f t="shared" si="5"/>
        <v>this-&gt;PT[31].specify_trackpos(13.79887, 51.01185, -1, "Trackpos 22",  "TP22", this);</v>
      </c>
      <c r="R33" t="str">
        <f t="shared" si="0"/>
        <v>\textcolor{blue}{31} &amp; \textcolor{blue}{13.79887} &amp; \textcolor{blue}{51.01185} &amp; \textcolor{blue}{-1} &amp; \textcolor{blue}{Trackpos 22} &amp; \textcolor{blue}{TP22 }\\</v>
      </c>
    </row>
    <row r="34" spans="1:18" x14ac:dyDescent="0.25">
      <c r="A34">
        <v>32</v>
      </c>
      <c r="B34" s="1" t="s">
        <v>189</v>
      </c>
      <c r="D34" s="3" t="s">
        <v>195</v>
      </c>
      <c r="E34" s="3">
        <v>-1</v>
      </c>
      <c r="F34" s="2">
        <v>13.79879</v>
      </c>
      <c r="G34" s="2">
        <v>51.012050000000002</v>
      </c>
      <c r="I34" s="3" t="s">
        <v>430</v>
      </c>
      <c r="K34" s="3" t="str">
        <f t="shared" si="5"/>
        <v>this-&gt;PT[32].specify_trackpos(13.79879, 51.01205, -1, "Trackpos 23",  "TP23", this);</v>
      </c>
      <c r="R34" t="str">
        <f t="shared" si="0"/>
        <v>\textcolor{blue}{32} &amp; \textcolor{blue}{13.79879} &amp; \textcolor{blue}{51.01205} &amp; \textcolor{blue}{-1} &amp; \textcolor{blue}{Trackpos 23} &amp; \textcolor{blue}{TP23 }\\</v>
      </c>
    </row>
    <row r="35" spans="1:18" x14ac:dyDescent="0.25">
      <c r="A35" s="6">
        <v>33</v>
      </c>
      <c r="B35" s="1" t="s">
        <v>190</v>
      </c>
      <c r="D35" s="3" t="s">
        <v>196</v>
      </c>
      <c r="E35" s="3">
        <v>-1</v>
      </c>
      <c r="F35" s="2">
        <v>13.7988</v>
      </c>
      <c r="G35" s="2">
        <v>51.012270000000001</v>
      </c>
      <c r="I35" s="3" t="s">
        <v>430</v>
      </c>
      <c r="K35" s="3" t="str">
        <f t="shared" si="5"/>
        <v>this-&gt;PT[33].specify_trackpos(13.7988, 51.01227, -1, "Trackpos 24",  "TP24", this);</v>
      </c>
      <c r="R35" t="str">
        <f t="shared" si="0"/>
        <v>\textcolor{blue}{33} &amp; \textcolor{blue}{13.7988} &amp; \textcolor{blue}{51.01227} &amp; \textcolor{blue}{-1} &amp; \textcolor{blue}{Trackpos 24} &amp; \textcolor{blue}{TP24 }\\</v>
      </c>
    </row>
    <row r="36" spans="1:18" x14ac:dyDescent="0.25">
      <c r="A36">
        <v>34</v>
      </c>
      <c r="B36" s="1" t="s">
        <v>191</v>
      </c>
      <c r="D36" s="3" t="s">
        <v>197</v>
      </c>
      <c r="E36" s="3">
        <v>-1</v>
      </c>
      <c r="F36" s="2">
        <v>13.79866</v>
      </c>
      <c r="G36" s="2">
        <v>51.012430000000002</v>
      </c>
      <c r="I36" s="3" t="s">
        <v>430</v>
      </c>
      <c r="K36" s="3" t="str">
        <f t="shared" si="5"/>
        <v>this-&gt;PT[34].specify_trackpos(13.79866, 51.01243, -1, "Trackpos 25",  "TP25", this);</v>
      </c>
      <c r="R36" t="str">
        <f t="shared" si="0"/>
        <v>\textcolor{blue}{34} &amp; \textcolor{blue}{13.79866} &amp; \textcolor{blue}{51.01243} &amp; \textcolor{blue}{-1} &amp; \textcolor{blue}{Trackpos 25} &amp; \textcolor{blue}{TP25 }\\</v>
      </c>
    </row>
    <row r="37" spans="1:18" x14ac:dyDescent="0.25">
      <c r="A37" s="6">
        <v>35</v>
      </c>
      <c r="B37" s="1" t="s">
        <v>192</v>
      </c>
      <c r="D37" s="3" t="s">
        <v>198</v>
      </c>
      <c r="E37" s="3">
        <v>-1</v>
      </c>
      <c r="F37" s="2">
        <v>13.79838</v>
      </c>
      <c r="G37" s="2">
        <v>51.012509999999999</v>
      </c>
      <c r="I37" s="3" t="s">
        <v>430</v>
      </c>
      <c r="K37" s="3" t="str">
        <f t="shared" si="5"/>
        <v>this-&gt;PT[35].specify_trackpos(13.79838, 51.01251, -1, "Trackpos 26",  "TP26", this);</v>
      </c>
      <c r="R37" t="str">
        <f t="shared" si="0"/>
        <v>\textcolor{blue}{35} &amp; \textcolor{blue}{13.79838} &amp; \textcolor{blue}{51.01251} &amp; \textcolor{blue}{-1} &amp; \textcolor{blue}{Trackpos 26} &amp; \textcolor{blue}{TP26 }\\</v>
      </c>
    </row>
    <row r="38" spans="1:18" x14ac:dyDescent="0.25">
      <c r="A38">
        <v>36</v>
      </c>
      <c r="B38" s="1" t="s">
        <v>193</v>
      </c>
      <c r="D38" s="3" t="s">
        <v>199</v>
      </c>
      <c r="E38" s="3">
        <v>-1</v>
      </c>
      <c r="F38">
        <v>13.796480000000001</v>
      </c>
      <c r="G38">
        <v>51.012720000000002</v>
      </c>
      <c r="I38" s="3" t="s">
        <v>430</v>
      </c>
      <c r="K38" s="3" t="str">
        <f t="shared" si="5"/>
        <v>this-&gt;PT[36].specify_trackpos(13.79648, 51.01272, -1, "Trackpos 27",  "TP27", this);</v>
      </c>
      <c r="R38" t="str">
        <f t="shared" si="0"/>
        <v>\textcolor{blue}{36} &amp; \textcolor{blue}{13.79648} &amp; \textcolor{blue}{51.01272} &amp; \textcolor{blue}{-1} &amp; \textcolor{blue}{Trackpos 27} &amp; \textcolor{blue}{TP27 }\\</v>
      </c>
    </row>
    <row r="39" spans="1:18" x14ac:dyDescent="0.25">
      <c r="A39" s="6">
        <v>37</v>
      </c>
      <c r="B39" s="1" t="s">
        <v>194</v>
      </c>
      <c r="D39" s="3" t="s">
        <v>200</v>
      </c>
      <c r="E39" s="3">
        <v>-1</v>
      </c>
      <c r="F39" s="2">
        <v>13.796110000000001</v>
      </c>
      <c r="G39" s="2">
        <v>51.012799999999999</v>
      </c>
      <c r="I39" s="3" t="s">
        <v>430</v>
      </c>
      <c r="K39" s="3" t="str">
        <f t="shared" si="5"/>
        <v>this-&gt;PT[37].specify_trackpos(13.79611, 51.0128, -1, "Trackpos 28",  "TP28", this);</v>
      </c>
      <c r="R39" t="str">
        <f t="shared" si="0"/>
        <v>\textcolor{blue}{37} &amp; \textcolor{blue}{13.79611} &amp; \textcolor{blue}{51.0128} &amp; \textcolor{blue}{-1} &amp; \textcolor{blue}{Trackpos 28} &amp; \textcolor{blue}{TP28 }\\</v>
      </c>
    </row>
    <row r="40" spans="1:18" x14ac:dyDescent="0.25">
      <c r="A40">
        <v>38</v>
      </c>
      <c r="B40" s="1" t="s">
        <v>48</v>
      </c>
      <c r="E40">
        <v>5</v>
      </c>
      <c r="F40">
        <v>13.79565</v>
      </c>
      <c r="G40">
        <v>51.01294</v>
      </c>
      <c r="I40" t="s">
        <v>427</v>
      </c>
      <c r="K40" t="str">
        <f t="shared" si="3"/>
        <v>this-&gt;PT[38].specify_regular(13.79565, 51.01294, 5,  this);</v>
      </c>
      <c r="R40" t="str">
        <f t="shared" si="0"/>
        <v>\textcolor{black}{38} &amp; \textcolor{black}{13.79565} &amp; \textcolor{black}{51.01294} &amp; \textcolor{black}{5} &amp; \textcolor{black}{Altreick} &amp; \textcolor{black}{ }\\</v>
      </c>
    </row>
    <row r="41" spans="1:18" x14ac:dyDescent="0.25">
      <c r="A41" s="6">
        <v>39</v>
      </c>
      <c r="B41" s="1" t="s">
        <v>201</v>
      </c>
      <c r="D41" s="3" t="s">
        <v>207</v>
      </c>
      <c r="E41" s="3">
        <v>-1</v>
      </c>
      <c r="F41" s="2">
        <v>13.79541</v>
      </c>
      <c r="G41" s="2">
        <v>51.012999999999998</v>
      </c>
      <c r="I41" s="3" t="s">
        <v>430</v>
      </c>
      <c r="K41" s="3" t="str">
        <f t="shared" si="5"/>
        <v>this-&gt;PT[39].specify_trackpos(13.79541, 51.013, -1, "Trackpos 29",  "TP29", this);</v>
      </c>
      <c r="R41" t="str">
        <f t="shared" si="0"/>
        <v>\textcolor{blue}{39} &amp; \textcolor{blue}{13.79541} &amp; \textcolor{blue}{51.013} &amp; \textcolor{blue}{-1} &amp; \textcolor{blue}{Trackpos 29} &amp; \textcolor{blue}{TP29 }\\</v>
      </c>
    </row>
    <row r="42" spans="1:18" x14ac:dyDescent="0.25">
      <c r="A42">
        <v>40</v>
      </c>
      <c r="B42" s="1" t="s">
        <v>202</v>
      </c>
      <c r="D42" s="3" t="s">
        <v>208</v>
      </c>
      <c r="E42" s="3">
        <v>-1</v>
      </c>
      <c r="F42" s="2">
        <v>13.79496</v>
      </c>
      <c r="G42" s="2">
        <v>51.013069999999999</v>
      </c>
      <c r="I42" s="3" t="s">
        <v>430</v>
      </c>
      <c r="K42" s="3" t="str">
        <f t="shared" si="5"/>
        <v>this-&gt;PT[40].specify_trackpos(13.79496, 51.01307, -1, "Trackpos 30",  "TP30", this);</v>
      </c>
      <c r="R42" t="str">
        <f t="shared" si="0"/>
        <v>\textcolor{blue}{40} &amp; \textcolor{blue}{13.79496} &amp; \textcolor{blue}{51.01307} &amp; \textcolor{blue}{-1} &amp; \textcolor{blue}{Trackpos 30} &amp; \textcolor{blue}{TP30 }\\</v>
      </c>
    </row>
    <row r="43" spans="1:18" x14ac:dyDescent="0.25">
      <c r="A43" s="6">
        <v>41</v>
      </c>
      <c r="B43" s="1" t="s">
        <v>203</v>
      </c>
      <c r="D43" s="3" t="s">
        <v>209</v>
      </c>
      <c r="E43" s="3">
        <v>-1</v>
      </c>
      <c r="F43" s="2">
        <v>13.794230000000001</v>
      </c>
      <c r="G43" s="2">
        <v>51.013100000000001</v>
      </c>
      <c r="I43" s="3" t="s">
        <v>430</v>
      </c>
      <c r="K43" s="3" t="str">
        <f t="shared" si="5"/>
        <v>this-&gt;PT[41].specify_trackpos(13.79423, 51.0131, -1, "Trackpos 31",  "TP31", this);</v>
      </c>
      <c r="R43" t="str">
        <f t="shared" si="0"/>
        <v>\textcolor{blue}{41} &amp; \textcolor{blue}{13.79423} &amp; \textcolor{blue}{51.0131} &amp; \textcolor{blue}{-1} &amp; \textcolor{blue}{Trackpos 31} &amp; \textcolor{blue}{TP31 }\\</v>
      </c>
    </row>
    <row r="44" spans="1:18" x14ac:dyDescent="0.25">
      <c r="A44">
        <v>42</v>
      </c>
      <c r="B44" s="1" t="s">
        <v>204</v>
      </c>
      <c r="D44" s="3" t="s">
        <v>210</v>
      </c>
      <c r="E44" s="3">
        <v>-1</v>
      </c>
      <c r="F44" s="2">
        <v>13.793340000000001</v>
      </c>
      <c r="G44" s="2">
        <v>51.013060000000003</v>
      </c>
      <c r="I44" s="3" t="s">
        <v>430</v>
      </c>
      <c r="K44" s="3" t="str">
        <f t="shared" si="5"/>
        <v>this-&gt;PT[42].specify_trackpos(13.79334, 51.01306, -1, "Trackpos 32",  "TP32", this);</v>
      </c>
      <c r="R44" t="str">
        <f t="shared" si="0"/>
        <v>\textcolor{blue}{42} &amp; \textcolor{blue}{13.79334} &amp; \textcolor{blue}{51.01306} &amp; \textcolor{blue}{-1} &amp; \textcolor{blue}{Trackpos 32} &amp; \textcolor{blue}{TP32 }\\</v>
      </c>
    </row>
    <row r="45" spans="1:18" x14ac:dyDescent="0.25">
      <c r="A45" s="6">
        <v>43</v>
      </c>
      <c r="B45" s="1" t="s">
        <v>205</v>
      </c>
      <c r="D45" s="3" t="s">
        <v>211</v>
      </c>
      <c r="E45" s="3">
        <v>-1</v>
      </c>
      <c r="F45" s="2">
        <v>13.792579999999999</v>
      </c>
      <c r="G45" s="2">
        <v>51.013129999999997</v>
      </c>
      <c r="I45" s="3" t="s">
        <v>430</v>
      </c>
      <c r="K45" s="3" t="str">
        <f t="shared" si="5"/>
        <v>this-&gt;PT[43].specify_trackpos(13.79258, 51.01313, -1, "Trackpos 33",  "TP33", this);</v>
      </c>
      <c r="R45" t="str">
        <f t="shared" si="0"/>
        <v>\textcolor{blue}{43} &amp; \textcolor{blue}{13.79258} &amp; \textcolor{blue}{51.01313} &amp; \textcolor{blue}{-1} &amp; \textcolor{blue}{Trackpos 33} &amp; \textcolor{blue}{TP33 }\\</v>
      </c>
    </row>
    <row r="46" spans="1:18" x14ac:dyDescent="0.25">
      <c r="A46">
        <v>44</v>
      </c>
      <c r="B46" s="1" t="s">
        <v>206</v>
      </c>
      <c r="D46" s="3" t="s">
        <v>212</v>
      </c>
      <c r="E46" s="3">
        <v>-1</v>
      </c>
      <c r="F46" s="2">
        <v>13.791410000000001</v>
      </c>
      <c r="G46" s="2">
        <v>51.013339999999999</v>
      </c>
      <c r="I46" s="3" t="s">
        <v>430</v>
      </c>
      <c r="K46" s="3" t="str">
        <f t="shared" si="5"/>
        <v>this-&gt;PT[44].specify_trackpos(13.79141, 51.01334, -1, "Trackpos 34",  "TP34", this);</v>
      </c>
      <c r="R46" t="str">
        <f t="shared" si="0"/>
        <v>\textcolor{blue}{44} &amp; \textcolor{blue}{13.79141} &amp; \textcolor{blue}{51.01334} &amp; \textcolor{blue}{-1} &amp; \textcolor{blue}{Trackpos 34} &amp; \textcolor{blue}{TP34 }\\</v>
      </c>
    </row>
    <row r="47" spans="1:18" x14ac:dyDescent="0.25">
      <c r="A47" s="6">
        <v>45</v>
      </c>
      <c r="B47" s="1" t="s">
        <v>49</v>
      </c>
      <c r="E47">
        <v>6</v>
      </c>
      <c r="F47">
        <v>13.790380000000001</v>
      </c>
      <c r="G47">
        <v>51.013669999999998</v>
      </c>
      <c r="I47" t="s">
        <v>427</v>
      </c>
      <c r="K47" t="str">
        <f t="shared" si="3"/>
        <v>this-&gt;PT[45].specify_regular(13.79038, 51.01367, 6,  this);</v>
      </c>
      <c r="R47" t="str">
        <f t="shared" si="0"/>
        <v>\textcolor{black}{45} &amp; \textcolor{black}{13.79038} &amp; \textcolor{black}{51.01367} &amp; \textcolor{black}{6} &amp; \textcolor{black}{Hülßestraße} &amp; \textcolor{black}{ }\\</v>
      </c>
    </row>
    <row r="48" spans="1:18" x14ac:dyDescent="0.25">
      <c r="A48">
        <v>46</v>
      </c>
      <c r="B48" s="1" t="s">
        <v>213</v>
      </c>
      <c r="D48" s="3" t="s">
        <v>214</v>
      </c>
      <c r="E48" s="3">
        <v>-1</v>
      </c>
      <c r="F48" s="2">
        <v>13.789529999999999</v>
      </c>
      <c r="G48" s="2">
        <v>51.013979999999997</v>
      </c>
      <c r="I48" s="3" t="s">
        <v>430</v>
      </c>
      <c r="K48" s="3" t="str">
        <f t="shared" si="5"/>
        <v>this-&gt;PT[46].specify_trackpos(13.78953, 51.01398, -1, "Trackpos 35",  "TP35", this);</v>
      </c>
      <c r="R48" t="str">
        <f t="shared" si="0"/>
        <v>\textcolor{blue}{46} &amp; \textcolor{blue}{13.78953} &amp; \textcolor{blue}{51.01398} &amp; \textcolor{blue}{-1} &amp; \textcolor{blue}{Trackpos 35} &amp; \textcolor{blue}{TP35 }\\</v>
      </c>
    </row>
    <row r="49" spans="1:18" x14ac:dyDescent="0.25">
      <c r="A49" s="6">
        <v>47</v>
      </c>
      <c r="B49" s="1" t="s">
        <v>215</v>
      </c>
      <c r="D49" s="3" t="s">
        <v>216</v>
      </c>
      <c r="E49" s="3">
        <v>-1</v>
      </c>
      <c r="F49" s="2">
        <v>13.788600000000001</v>
      </c>
      <c r="G49" s="2">
        <v>51.01444</v>
      </c>
      <c r="I49" s="3" t="s">
        <v>430</v>
      </c>
      <c r="K49" s="3" t="str">
        <f t="shared" si="5"/>
        <v>this-&gt;PT[47].specify_trackpos(13.7886, 51.01444, -1, "Trackpos 36",  "TP36", this);</v>
      </c>
      <c r="R49" t="str">
        <f t="shared" si="0"/>
        <v>\textcolor{blue}{47} &amp; \textcolor{blue}{13.7886} &amp; \textcolor{blue}{51.01444} &amp; \textcolor{blue}{-1} &amp; \textcolor{blue}{Trackpos 36} &amp; \textcolor{blue}{TP36 }\\</v>
      </c>
    </row>
    <row r="50" spans="1:18" x14ac:dyDescent="0.25">
      <c r="A50">
        <v>48</v>
      </c>
      <c r="B50" s="1" t="s">
        <v>217</v>
      </c>
      <c r="D50" s="3" t="s">
        <v>218</v>
      </c>
      <c r="E50" s="3">
        <v>-1</v>
      </c>
      <c r="F50" s="2">
        <v>13.788069999999999</v>
      </c>
      <c r="G50" s="2">
        <v>51.014830000000003</v>
      </c>
      <c r="I50" s="3" t="s">
        <v>430</v>
      </c>
      <c r="K50" s="3" t="str">
        <f t="shared" si="5"/>
        <v>this-&gt;PT[48].specify_trackpos(13.78807, 51.01483, -1, "Trackpos 37",  "TP37", this);</v>
      </c>
      <c r="R50" t="str">
        <f t="shared" si="0"/>
        <v>\textcolor{blue}{48} &amp; \textcolor{blue}{13.78807} &amp; \textcolor{blue}{51.01483} &amp; \textcolor{blue}{-1} &amp; \textcolor{blue}{Trackpos 37} &amp; \textcolor{blue}{TP37 }\\</v>
      </c>
    </row>
    <row r="51" spans="1:18" x14ac:dyDescent="0.25">
      <c r="A51" s="6">
        <v>49</v>
      </c>
      <c r="B51" s="1" t="s">
        <v>50</v>
      </c>
      <c r="E51">
        <v>7</v>
      </c>
      <c r="F51">
        <v>13.7872</v>
      </c>
      <c r="G51">
        <v>51.015590000000003</v>
      </c>
      <c r="I51" t="s">
        <v>427</v>
      </c>
      <c r="K51" t="str">
        <f t="shared" si="3"/>
        <v>this-&gt;PT[49].specify_regular(13.7872, 51.01559, 7,  this);</v>
      </c>
      <c r="R51" t="str">
        <f t="shared" si="0"/>
        <v>\textcolor{black}{49} &amp; \textcolor{black}{13.7872} &amp; \textcolor{black}{51.01559} &amp; \textcolor{black}{7} &amp; \textcolor{black}{Lohrmannstraße} &amp; \textcolor{black}{ }\\</v>
      </c>
    </row>
    <row r="52" spans="1:18" x14ac:dyDescent="0.25">
      <c r="A52">
        <v>50</v>
      </c>
      <c r="B52" s="1" t="s">
        <v>219</v>
      </c>
      <c r="D52" s="3" t="s">
        <v>221</v>
      </c>
      <c r="E52" s="3">
        <v>-1</v>
      </c>
      <c r="F52" s="2">
        <v>13.786709999999999</v>
      </c>
      <c r="G52" s="2">
        <v>51.016019999999997</v>
      </c>
      <c r="I52" s="3" t="s">
        <v>430</v>
      </c>
      <c r="K52" s="3" t="str">
        <f t="shared" si="5"/>
        <v>this-&gt;PT[50].specify_trackpos(13.78671, 51.01602, -1, "Trackpos 38",  "TP38", this);</v>
      </c>
      <c r="R52" t="str">
        <f t="shared" si="0"/>
        <v>\textcolor{blue}{50} &amp; \textcolor{blue}{13.78671} &amp; \textcolor{blue}{51.01602} &amp; \textcolor{blue}{-1} &amp; \textcolor{blue}{Trackpos 38} &amp; \textcolor{blue}{TP38 }\\</v>
      </c>
    </row>
    <row r="53" spans="1:18" x14ac:dyDescent="0.25">
      <c r="A53" s="6">
        <v>51</v>
      </c>
      <c r="B53" s="1" t="s">
        <v>220</v>
      </c>
      <c r="D53" s="3" t="s">
        <v>222</v>
      </c>
      <c r="E53" s="3">
        <v>-1</v>
      </c>
      <c r="F53" s="2">
        <v>13.78612</v>
      </c>
      <c r="G53" s="2">
        <v>51.016399999999997</v>
      </c>
      <c r="I53" s="3" t="s">
        <v>430</v>
      </c>
      <c r="K53" s="3" t="str">
        <f t="shared" si="5"/>
        <v>this-&gt;PT[51].specify_trackpos(13.78612, 51.0164, -1, "Trackpos 39",  "TP39", this);</v>
      </c>
      <c r="R53" t="str">
        <f t="shared" si="0"/>
        <v>\textcolor{blue}{51} &amp; \textcolor{blue}{13.78612} &amp; \textcolor{blue}{51.0164} &amp; \textcolor{blue}{-1} &amp; \textcolor{blue}{Trackpos 39} &amp; \textcolor{blue}{TP39 }\\</v>
      </c>
    </row>
    <row r="54" spans="1:18" x14ac:dyDescent="0.25">
      <c r="A54">
        <v>52</v>
      </c>
      <c r="B54" s="1" t="s">
        <v>51</v>
      </c>
      <c r="E54">
        <v>8</v>
      </c>
      <c r="F54">
        <v>13.78403</v>
      </c>
      <c r="G54">
        <v>51.017569999999999</v>
      </c>
      <c r="I54" t="s">
        <v>427</v>
      </c>
      <c r="K54" t="str">
        <f t="shared" si="3"/>
        <v>this-&gt;PT[52].specify_regular(13.78403, 51.01757, 8,  this);</v>
      </c>
      <c r="R54" t="str">
        <f t="shared" si="0"/>
        <v>\textcolor{black}{52} &amp; \textcolor{black}{13.78403} &amp; \textcolor{black}{51.01757} &amp; \textcolor{black}{8} &amp; \textcolor{black}{Wieckestraße} &amp; \textcolor{black}{ }\\</v>
      </c>
    </row>
    <row r="55" spans="1:18" x14ac:dyDescent="0.25">
      <c r="A55" s="6">
        <v>53</v>
      </c>
      <c r="B55" s="1" t="s">
        <v>52</v>
      </c>
      <c r="E55">
        <v>9</v>
      </c>
      <c r="F55">
        <v>13.78017</v>
      </c>
      <c r="G55">
        <v>51.019660000000002</v>
      </c>
      <c r="I55" t="s">
        <v>427</v>
      </c>
      <c r="K55" t="str">
        <f t="shared" si="3"/>
        <v>this-&gt;PT[53].specify_regular(13.78017, 51.01966, 9,  this);</v>
      </c>
      <c r="R55" t="str">
        <f t="shared" si="0"/>
        <v>\textcolor{black}{53} &amp; \textcolor{black}{13.78017} &amp; \textcolor{black}{51.01966} &amp; \textcolor{black}{9} &amp; \textcolor{black}{Otto-Dix-Ring} &amp; \textcolor{black}{ }\\</v>
      </c>
    </row>
    <row r="56" spans="1:18" x14ac:dyDescent="0.25">
      <c r="A56">
        <v>54</v>
      </c>
      <c r="B56" s="1" t="s">
        <v>53</v>
      </c>
      <c r="E56">
        <v>10</v>
      </c>
      <c r="F56">
        <v>13.77463</v>
      </c>
      <c r="G56">
        <v>51.022539999999999</v>
      </c>
      <c r="I56" t="s">
        <v>427</v>
      </c>
      <c r="K56" t="str">
        <f t="shared" si="3"/>
        <v>this-&gt;PT[54].specify_regular(13.77463, 51.02254, 10,  this);</v>
      </c>
      <c r="R56" t="str">
        <f t="shared" si="0"/>
        <v>\textcolor{black}{54} &amp; \textcolor{black}{13.77463} &amp; \textcolor{black}{51.02254} &amp; \textcolor{black}{10} &amp; \textcolor{black}{Eugen-Bracht-Straße} &amp; \textcolor{black}{ }\\</v>
      </c>
    </row>
    <row r="57" spans="1:18" x14ac:dyDescent="0.25">
      <c r="A57" s="6">
        <v>55</v>
      </c>
      <c r="B57" s="1" t="s">
        <v>54</v>
      </c>
      <c r="E57">
        <v>11</v>
      </c>
      <c r="F57">
        <v>13.77051</v>
      </c>
      <c r="G57">
        <v>51.02469</v>
      </c>
      <c r="I57" t="s">
        <v>427</v>
      </c>
      <c r="K57" t="str">
        <f t="shared" si="3"/>
        <v>this-&gt;PT[55].specify_regular(13.77051, 51.02469, 11,  this);</v>
      </c>
      <c r="R57" t="str">
        <f t="shared" si="0"/>
        <v>\textcolor{black}{55} &amp; \textcolor{black}{13.77051} &amp; \textcolor{black}{51.02469} &amp; \textcolor{black}{11} &amp; \textcolor{black}{Cäcilienstraße} &amp; \textcolor{black}{ }\\</v>
      </c>
    </row>
    <row r="58" spans="1:18" x14ac:dyDescent="0.25">
      <c r="A58">
        <v>56</v>
      </c>
      <c r="B58" s="1" t="s">
        <v>223</v>
      </c>
      <c r="D58" t="s">
        <v>232</v>
      </c>
      <c r="E58">
        <v>-1</v>
      </c>
      <c r="F58" s="2">
        <v>13.77014</v>
      </c>
      <c r="G58" s="2">
        <v>51.02487</v>
      </c>
      <c r="I58" t="s">
        <v>430</v>
      </c>
      <c r="K58" s="3" t="str">
        <f t="shared" ref="K58:K66" si="6">CONCATENATE("this-&gt;PT[",A58,"].specify_trackpos(",F58,", ",G58,", ",E58,", ",CHAR(34),B58,CHAR(34),",  ",CHAR(34),D58,CHAR(34),", this);")</f>
        <v>this-&gt;PT[56].specify_trackpos(13.77014, 51.02487, -1, "Trackpos 40",  "TP40", this);</v>
      </c>
      <c r="R58" t="str">
        <f t="shared" si="0"/>
        <v>\textcolor{blue}{56} &amp; \textcolor{blue}{13.77014} &amp; \textcolor{blue}{51.02487} &amp; \textcolor{blue}{-1} &amp; \textcolor{blue}{Trackpos 40} &amp; \textcolor{blue}{TP40 }\\</v>
      </c>
    </row>
    <row r="59" spans="1:18" x14ac:dyDescent="0.25">
      <c r="A59" s="6">
        <v>57</v>
      </c>
      <c r="B59" s="1" t="s">
        <v>224</v>
      </c>
      <c r="D59" t="s">
        <v>233</v>
      </c>
      <c r="E59">
        <v>-1</v>
      </c>
      <c r="F59" s="2">
        <v>13.77</v>
      </c>
      <c r="G59" s="2">
        <v>51.024900000000002</v>
      </c>
      <c r="I59" t="s">
        <v>430</v>
      </c>
      <c r="K59" s="3" t="str">
        <f t="shared" si="6"/>
        <v>this-&gt;PT[57].specify_trackpos(13.77, 51.0249, -1, "Trackpos 41",  "TP41", this);</v>
      </c>
      <c r="R59" t="str">
        <f t="shared" si="0"/>
        <v>\textcolor{blue}{57} &amp; \textcolor{blue}{13.77} &amp; \textcolor{blue}{51.0249} &amp; \textcolor{blue}{-1} &amp; \textcolor{blue}{Trackpos 41} &amp; \textcolor{blue}{TP41 }\\</v>
      </c>
    </row>
    <row r="60" spans="1:18" x14ac:dyDescent="0.25">
      <c r="A60">
        <v>58</v>
      </c>
      <c r="B60" s="1" t="s">
        <v>225</v>
      </c>
      <c r="D60" t="s">
        <v>234</v>
      </c>
      <c r="E60">
        <v>-1</v>
      </c>
      <c r="F60" s="2">
        <v>13.769830000000001</v>
      </c>
      <c r="G60" s="2">
        <v>51.024900000000002</v>
      </c>
      <c r="I60" t="s">
        <v>430</v>
      </c>
      <c r="K60" s="3" t="str">
        <f t="shared" si="6"/>
        <v>this-&gt;PT[58].specify_trackpos(13.76983, 51.0249, -1, "Trackpos 42",  "TP42", this);</v>
      </c>
      <c r="R60" t="str">
        <f t="shared" si="0"/>
        <v>\textcolor{blue}{58} &amp; \textcolor{blue}{13.76983} &amp; \textcolor{blue}{51.0249} &amp; \textcolor{blue}{-1} &amp; \textcolor{blue}{Trackpos 42} &amp; \textcolor{blue}{TP42 }\\</v>
      </c>
    </row>
    <row r="61" spans="1:18" x14ac:dyDescent="0.25">
      <c r="A61" s="6">
        <v>59</v>
      </c>
      <c r="B61" s="1" t="s">
        <v>226</v>
      </c>
      <c r="D61" t="s">
        <v>235</v>
      </c>
      <c r="E61">
        <v>-1</v>
      </c>
      <c r="F61" s="2">
        <v>13.76961</v>
      </c>
      <c r="G61" s="2">
        <v>51.024799999999999</v>
      </c>
      <c r="I61" t="s">
        <v>430</v>
      </c>
      <c r="K61" s="3" t="str">
        <f t="shared" si="6"/>
        <v>this-&gt;PT[59].specify_trackpos(13.76961, 51.0248, -1, "Trackpos 43",  "TP43", this);</v>
      </c>
      <c r="R61" t="str">
        <f t="shared" si="0"/>
        <v>\textcolor{blue}{59} &amp; \textcolor{blue}{13.76961} &amp; \textcolor{blue}{51.0248} &amp; \textcolor{blue}{-1} &amp; \textcolor{blue}{Trackpos 43} &amp; \textcolor{blue}{TP43 }\\</v>
      </c>
    </row>
    <row r="62" spans="1:18" x14ac:dyDescent="0.25">
      <c r="A62">
        <v>60</v>
      </c>
      <c r="B62" s="1" t="s">
        <v>227</v>
      </c>
      <c r="D62" t="s">
        <v>236</v>
      </c>
      <c r="E62">
        <v>-1</v>
      </c>
      <c r="F62" s="2">
        <v>13.76704</v>
      </c>
      <c r="G62" s="2">
        <v>51.022880000000001</v>
      </c>
      <c r="I62" t="s">
        <v>430</v>
      </c>
      <c r="K62" s="3" t="str">
        <f t="shared" si="6"/>
        <v>this-&gt;PT[60].specify_trackpos(13.76704, 51.02288, -1, "Trackpos 44",  "TP44", this);</v>
      </c>
      <c r="R62" t="str">
        <f t="shared" si="0"/>
        <v>\textcolor{blue}{60} &amp; \textcolor{blue}{13.76704} &amp; \textcolor{blue}{51.02288} &amp; \textcolor{blue}{-1} &amp; \textcolor{blue}{Trackpos 44} &amp; \textcolor{blue}{TP44 }\\</v>
      </c>
    </row>
    <row r="63" spans="1:18" x14ac:dyDescent="0.25">
      <c r="A63" s="6">
        <v>61</v>
      </c>
      <c r="B63" s="1" t="s">
        <v>228</v>
      </c>
      <c r="D63" t="s">
        <v>237</v>
      </c>
      <c r="E63">
        <v>-1</v>
      </c>
      <c r="F63" s="2">
        <v>13.766019999999999</v>
      </c>
      <c r="G63" s="2">
        <v>51.022359999999999</v>
      </c>
      <c r="I63" t="s">
        <v>430</v>
      </c>
      <c r="K63" s="3" t="str">
        <f t="shared" si="6"/>
        <v>this-&gt;PT[61].specify_trackpos(13.76602, 51.02236, -1, "Trackpos 45",  "TP45", this);</v>
      </c>
      <c r="R63" t="str">
        <f t="shared" si="0"/>
        <v>\textcolor{blue}{61} &amp; \textcolor{blue}{13.76602} &amp; \textcolor{blue}{51.02236} &amp; \textcolor{blue}{-1} &amp; \textcolor{blue}{Trackpos 45} &amp; \textcolor{blue}{TP45 }\\</v>
      </c>
    </row>
    <row r="64" spans="1:18" x14ac:dyDescent="0.25">
      <c r="A64">
        <v>62</v>
      </c>
      <c r="B64" s="1" t="s">
        <v>229</v>
      </c>
      <c r="D64" t="s">
        <v>238</v>
      </c>
      <c r="E64">
        <v>-1</v>
      </c>
      <c r="F64" s="2">
        <v>13.766019999999999</v>
      </c>
      <c r="G64" s="2">
        <v>51.022359999999999</v>
      </c>
      <c r="I64" t="s">
        <v>430</v>
      </c>
      <c r="K64" s="3" t="str">
        <f t="shared" si="6"/>
        <v>this-&gt;PT[62].specify_trackpos(13.76602, 51.02236, -1, "Trackpos 46",  "TP46", this);</v>
      </c>
      <c r="R64" t="str">
        <f t="shared" si="0"/>
        <v>\textcolor{blue}{62} &amp; \textcolor{blue}{13.76602} &amp; \textcolor{blue}{51.02236} &amp; \textcolor{blue}{-1} &amp; \textcolor{blue}{Trackpos 46} &amp; \textcolor{blue}{TP46 }\\</v>
      </c>
    </row>
    <row r="65" spans="1:18" x14ac:dyDescent="0.25">
      <c r="A65" s="6">
        <v>63</v>
      </c>
      <c r="B65" s="1" t="s">
        <v>230</v>
      </c>
      <c r="D65" t="s">
        <v>239</v>
      </c>
      <c r="E65">
        <v>-1</v>
      </c>
      <c r="F65" s="2">
        <v>13.765779999999999</v>
      </c>
      <c r="G65" s="2">
        <v>51.022309999999997</v>
      </c>
      <c r="I65" t="s">
        <v>430</v>
      </c>
      <c r="K65" s="3" t="str">
        <f t="shared" si="6"/>
        <v>this-&gt;PT[63].specify_trackpos(13.76578, 51.02231, -1, "Trackpos 47",  "TP47", this);</v>
      </c>
      <c r="R65" t="str">
        <f t="shared" si="0"/>
        <v>\textcolor{blue}{63} &amp; \textcolor{blue}{13.76578} &amp; \textcolor{blue}{51.02231} &amp; \textcolor{blue}{-1} &amp; \textcolor{blue}{Trackpos 47} &amp; \textcolor{blue}{TP47 }\\</v>
      </c>
    </row>
    <row r="66" spans="1:18" x14ac:dyDescent="0.25">
      <c r="A66">
        <v>64</v>
      </c>
      <c r="B66" s="1" t="s">
        <v>231</v>
      </c>
      <c r="D66" t="s">
        <v>240</v>
      </c>
      <c r="E66">
        <v>-1</v>
      </c>
      <c r="F66" s="2">
        <v>13.765639999999999</v>
      </c>
      <c r="G66" s="2">
        <v>51.022329999999997</v>
      </c>
      <c r="I66" t="s">
        <v>430</v>
      </c>
      <c r="K66" s="3" t="str">
        <f t="shared" si="6"/>
        <v>this-&gt;PT[64].specify_trackpos(13.76564, 51.02233, -1, "Trackpos 48",  "TP48", this);</v>
      </c>
      <c r="R66" t="str">
        <f t="shared" si="0"/>
        <v>\textcolor{blue}{64} &amp; \textcolor{blue}{13.76564} &amp; \textcolor{blue}{51.02233} &amp; \textcolor{blue}{-1} &amp; \textcolor{blue}{Trackpos 48} &amp; \textcolor{blue}{TP48 }\\</v>
      </c>
    </row>
    <row r="67" spans="1:18" x14ac:dyDescent="0.25">
      <c r="A67" s="6">
        <v>65</v>
      </c>
      <c r="B67" s="4" t="s">
        <v>98</v>
      </c>
      <c r="C67" s="3"/>
      <c r="D67" s="3" t="s">
        <v>125</v>
      </c>
      <c r="E67" s="3">
        <v>-1</v>
      </c>
      <c r="F67" s="5">
        <v>13.76553</v>
      </c>
      <c r="G67" s="5">
        <v>51.022359999999999</v>
      </c>
      <c r="H67" s="3"/>
      <c r="I67" s="3" t="s">
        <v>428</v>
      </c>
      <c r="J67" s="3"/>
      <c r="K67" s="3" t="str">
        <f>CONCATENATE("this-&gt;PT[",A67,"].specify_switch(",F67,", ",G67,", ",E67,", ",CHAR(34),B67,CHAR(34),",  ",CHAR(34),D67,CHAR(34),", this);")</f>
        <v>this-&gt;PT[65].specify_switch(13.76553, 51.02236, -1, "Weiche 6 - Lockwitzer Straße",  "W6", this);</v>
      </c>
      <c r="L67" s="3"/>
      <c r="M67" s="3"/>
      <c r="N67" s="3"/>
      <c r="O67" s="3"/>
      <c r="P67" s="3"/>
      <c r="Q67" s="3"/>
      <c r="R67" t="str">
        <f t="shared" ref="R67:R130" si="7">CONCATENATE("\textcolor{",$I67,"}{",A67,"}"," &amp; \textcolor{",$I67,"}{",F67,"} &amp; \textcolor{",$I67,"}{",G67,"} &amp; \textcolor{",$I67,"}{",E67,"} &amp; \textcolor{",$I67,"}{",B67,"} &amp; \textcolor{",$I67,"}{",D67," }\\")</f>
        <v>\textcolor{red}{65} &amp; \textcolor{red}{13.76553} &amp; \textcolor{red}{51.02236} &amp; \textcolor{red}{-1} &amp; \textcolor{red}{Weiche 6 - Lockwitzer Straße} &amp; \textcolor{red}{W6 }\\</v>
      </c>
    </row>
    <row r="68" spans="1:18" x14ac:dyDescent="0.25">
      <c r="A68">
        <v>66</v>
      </c>
      <c r="B68" s="1" t="s">
        <v>55</v>
      </c>
      <c r="E68">
        <v>12</v>
      </c>
      <c r="F68">
        <v>13.765079999999999</v>
      </c>
      <c r="G68">
        <v>51.022660000000002</v>
      </c>
      <c r="I68" t="s">
        <v>427</v>
      </c>
      <c r="K68" t="str">
        <f t="shared" si="3"/>
        <v>this-&gt;PT[66].specify_regular(13.76508, 51.02266, 12,  this);</v>
      </c>
      <c r="R68" t="str">
        <f t="shared" si="7"/>
        <v>\textcolor{black}{66} &amp; \textcolor{black}{13.76508} &amp; \textcolor{black}{51.02266} &amp; \textcolor{black}{12} &amp; \textcolor{black}{Hugo-Bürkner-Straße} &amp; \textcolor{black}{ }\\</v>
      </c>
    </row>
    <row r="69" spans="1:18" x14ac:dyDescent="0.25">
      <c r="A69" s="6">
        <v>67</v>
      </c>
      <c r="B69" s="1" t="s">
        <v>56</v>
      </c>
      <c r="E69">
        <v>13</v>
      </c>
      <c r="F69">
        <v>13.76247</v>
      </c>
      <c r="G69">
        <v>51.024360000000001</v>
      </c>
      <c r="I69" t="s">
        <v>427</v>
      </c>
      <c r="K69" t="str">
        <f t="shared" si="3"/>
        <v>this-&gt;PT[67].specify_regular(13.76247, 51.02436, 13,  this);</v>
      </c>
      <c r="R69" t="str">
        <f t="shared" si="7"/>
        <v>\textcolor{black}{67} &amp; \textcolor{black}{13.76247} &amp; \textcolor{black}{51.02436} &amp; \textcolor{black}{13} &amp; \textcolor{black}{Mockritzer Straße} &amp; \textcolor{black}{ }\\</v>
      </c>
    </row>
    <row r="70" spans="1:18" x14ac:dyDescent="0.25">
      <c r="A70">
        <v>68</v>
      </c>
      <c r="B70" s="1" t="s">
        <v>57</v>
      </c>
      <c r="E70">
        <v>14</v>
      </c>
      <c r="F70">
        <v>13.759790000000001</v>
      </c>
      <c r="G70">
        <v>51.027520000000003</v>
      </c>
      <c r="I70" t="s">
        <v>427</v>
      </c>
      <c r="K70" t="str">
        <f t="shared" si="3"/>
        <v>this-&gt;PT[68].specify_regular(13.75979, 51.02752, 14,  this);</v>
      </c>
      <c r="R70" t="str">
        <f t="shared" si="7"/>
        <v>\textcolor{black}{68} &amp; \textcolor{black}{13.75979} &amp; \textcolor{black}{51.02752} &amp; \textcolor{black}{14} &amp; \textcolor{black}{Wasaplatz} &amp; \textcolor{black}{ }\\</v>
      </c>
    </row>
    <row r="71" spans="1:18" x14ac:dyDescent="0.25">
      <c r="A71" s="6">
        <v>69</v>
      </c>
      <c r="B71" s="1" t="s">
        <v>241</v>
      </c>
      <c r="D71" t="s">
        <v>244</v>
      </c>
      <c r="E71">
        <v>-1</v>
      </c>
      <c r="F71" s="2">
        <v>13.759550000000001</v>
      </c>
      <c r="G71" s="2">
        <v>51.027799999999999</v>
      </c>
      <c r="I71" t="s">
        <v>430</v>
      </c>
      <c r="K71" s="3" t="str">
        <f t="shared" ref="K71:K78" si="8">CONCATENATE("this-&gt;PT[",A71,"].specify_trackpos(",F71,", ",G71,", ",E71,", ",CHAR(34),B71,CHAR(34),",  ",CHAR(34),D71,CHAR(34),", this);")</f>
        <v>this-&gt;PT[69].specify_trackpos(13.75955, 51.0278, -1, "Trackpos 49",  "TP49", this);</v>
      </c>
      <c r="R71" t="str">
        <f t="shared" si="7"/>
        <v>\textcolor{blue}{69} &amp; \textcolor{blue}{13.75955} &amp; \textcolor{blue}{51.0278} &amp; \textcolor{blue}{-1} &amp; \textcolor{blue}{Trackpos 49} &amp; \textcolor{blue}{TP49 }\\</v>
      </c>
    </row>
    <row r="72" spans="1:18" x14ac:dyDescent="0.25">
      <c r="A72">
        <v>70</v>
      </c>
      <c r="B72" s="1" t="s">
        <v>242</v>
      </c>
      <c r="D72" t="s">
        <v>245</v>
      </c>
      <c r="E72">
        <v>-1</v>
      </c>
      <c r="F72" s="2">
        <v>13.759219999999999</v>
      </c>
      <c r="G72" s="2">
        <v>51.02834</v>
      </c>
      <c r="I72" t="s">
        <v>430</v>
      </c>
      <c r="K72" s="3" t="str">
        <f t="shared" si="8"/>
        <v>this-&gt;PT[70].specify_trackpos(13.75922, 51.02834, -1, "Trackpos 50",  "TP50", this);</v>
      </c>
      <c r="R72" t="str">
        <f t="shared" si="7"/>
        <v>\textcolor{blue}{70} &amp; \textcolor{blue}{13.75922} &amp; \textcolor{blue}{51.02834} &amp; \textcolor{blue}{-1} &amp; \textcolor{blue}{Trackpos 50} &amp; \textcolor{blue}{TP50 }\\</v>
      </c>
    </row>
    <row r="73" spans="1:18" x14ac:dyDescent="0.25">
      <c r="A73" s="6">
        <v>71</v>
      </c>
      <c r="B73" s="1" t="s">
        <v>243</v>
      </c>
      <c r="D73" t="s">
        <v>246</v>
      </c>
      <c r="E73">
        <v>-1</v>
      </c>
      <c r="F73" s="2">
        <v>13.759270000000001</v>
      </c>
      <c r="G73" s="2">
        <v>51.028500000000001</v>
      </c>
      <c r="I73" t="s">
        <v>430</v>
      </c>
      <c r="K73" s="3" t="str">
        <f t="shared" si="8"/>
        <v>this-&gt;PT[71].specify_trackpos(13.75927, 51.0285, -1, "Trackpos 51",  "TP51", this);</v>
      </c>
      <c r="R73" t="str">
        <f t="shared" si="7"/>
        <v>\textcolor{blue}{71} &amp; \textcolor{blue}{13.75927} &amp; \textcolor{blue}{51.0285} &amp; \textcolor{blue}{-1} &amp; \textcolor{blue}{Trackpos 51} &amp; \textcolor{blue}{TP51 }\\</v>
      </c>
    </row>
    <row r="74" spans="1:18" x14ac:dyDescent="0.25">
      <c r="A74">
        <v>72</v>
      </c>
      <c r="B74" s="1" t="s">
        <v>58</v>
      </c>
      <c r="E74">
        <v>15</v>
      </c>
      <c r="F74">
        <v>13.761469999999999</v>
      </c>
      <c r="G74">
        <v>51.031410000000001</v>
      </c>
      <c r="I74" t="s">
        <v>427</v>
      </c>
      <c r="K74" t="str">
        <f t="shared" si="3"/>
        <v>this-&gt;PT[72].specify_regular(13.76147, 51.03141, 15,  this);</v>
      </c>
      <c r="R74" t="str">
        <f t="shared" si="7"/>
        <v>\textcolor{black}{72} &amp; \textcolor{black}{13.76147} &amp; \textcolor{black}{51.03141} &amp; \textcolor{black}{15} &amp; \textcolor{black}{S-Bf. Strehlen} &amp; \textcolor{black}{ }\\</v>
      </c>
    </row>
    <row r="75" spans="1:18" x14ac:dyDescent="0.25">
      <c r="A75" s="6">
        <v>73</v>
      </c>
      <c r="B75" s="1" t="s">
        <v>247</v>
      </c>
      <c r="D75" t="s">
        <v>251</v>
      </c>
      <c r="E75">
        <v>-1</v>
      </c>
      <c r="F75" s="2">
        <v>13.762499999999999</v>
      </c>
      <c r="G75" s="2">
        <v>51.032620000000001</v>
      </c>
      <c r="I75" t="s">
        <v>430</v>
      </c>
      <c r="K75" s="3" t="str">
        <f t="shared" si="8"/>
        <v>this-&gt;PT[73].specify_trackpos(13.7625, 51.03262, -1, "Trackpos 52",  "TP52", this);</v>
      </c>
      <c r="R75" t="str">
        <f t="shared" si="7"/>
        <v>\textcolor{blue}{73} &amp; \textcolor{blue}{13.7625} &amp; \textcolor{blue}{51.03262} &amp; \textcolor{blue}{-1} &amp; \textcolor{blue}{Trackpos 52} &amp; \textcolor{blue}{TP52 }\\</v>
      </c>
    </row>
    <row r="76" spans="1:18" x14ac:dyDescent="0.25">
      <c r="A76">
        <v>74</v>
      </c>
      <c r="B76" s="1" t="s">
        <v>248</v>
      </c>
      <c r="D76" t="s">
        <v>252</v>
      </c>
      <c r="E76">
        <v>-1</v>
      </c>
      <c r="F76" s="2">
        <v>13.762549999999999</v>
      </c>
      <c r="G76" s="2">
        <v>51.032699999999998</v>
      </c>
      <c r="I76" t="s">
        <v>430</v>
      </c>
      <c r="K76" s="3" t="str">
        <f t="shared" si="8"/>
        <v>this-&gt;PT[74].specify_trackpos(13.76255, 51.0327, -1, "Trackpos 53",  "TP53", this);</v>
      </c>
      <c r="R76" t="str">
        <f t="shared" si="7"/>
        <v>\textcolor{blue}{74} &amp; \textcolor{blue}{13.76255} &amp; \textcolor{blue}{51.0327} &amp; \textcolor{blue}{-1} &amp; \textcolor{blue}{Trackpos 53} &amp; \textcolor{blue}{TP53 }\\</v>
      </c>
    </row>
    <row r="77" spans="1:18" x14ac:dyDescent="0.25">
      <c r="A77" s="6">
        <v>75</v>
      </c>
      <c r="B77" s="1" t="s">
        <v>249</v>
      </c>
      <c r="D77" t="s">
        <v>253</v>
      </c>
      <c r="E77">
        <v>-1</v>
      </c>
      <c r="F77" s="2">
        <v>13.76252</v>
      </c>
      <c r="G77" s="2">
        <v>51.032800000000002</v>
      </c>
      <c r="I77" t="s">
        <v>430</v>
      </c>
      <c r="K77" s="3" t="str">
        <f t="shared" si="8"/>
        <v>this-&gt;PT[75].specify_trackpos(13.76252, 51.0328, -1, "Trackpos 54",  "TP54", this);</v>
      </c>
      <c r="R77" t="str">
        <f t="shared" si="7"/>
        <v>\textcolor{blue}{75} &amp; \textcolor{blue}{13.76252} &amp; \textcolor{blue}{51.0328} &amp; \textcolor{blue}{-1} &amp; \textcolor{blue}{Trackpos 54} &amp; \textcolor{blue}{TP54 }\\</v>
      </c>
    </row>
    <row r="78" spans="1:18" x14ac:dyDescent="0.25">
      <c r="A78">
        <v>76</v>
      </c>
      <c r="B78" s="1" t="s">
        <v>250</v>
      </c>
      <c r="D78" t="s">
        <v>254</v>
      </c>
      <c r="E78">
        <v>-1</v>
      </c>
      <c r="F78" s="2">
        <v>13.76238</v>
      </c>
      <c r="G78" s="2">
        <v>51.032879999999999</v>
      </c>
      <c r="I78" t="s">
        <v>430</v>
      </c>
      <c r="K78" s="3" t="str">
        <f t="shared" si="8"/>
        <v>this-&gt;PT[76].specify_trackpos(13.76238, 51.03288, -1, "Trackpos 55",  "TP55", this);</v>
      </c>
      <c r="R78" t="str">
        <f t="shared" si="7"/>
        <v>\textcolor{blue}{76} &amp; \textcolor{blue}{13.76238} &amp; \textcolor{blue}{51.03288} &amp; \textcolor{blue}{-1} &amp; \textcolor{blue}{Trackpos 55} &amp; \textcolor{blue}{TP55 }\\</v>
      </c>
    </row>
    <row r="79" spans="1:18" x14ac:dyDescent="0.25">
      <c r="A79" s="6">
        <v>77</v>
      </c>
      <c r="B79" s="1" t="s">
        <v>59</v>
      </c>
      <c r="E79">
        <v>16</v>
      </c>
      <c r="F79">
        <v>13.757860000000001</v>
      </c>
      <c r="G79">
        <v>51.034689999999998</v>
      </c>
      <c r="I79" t="s">
        <v>427</v>
      </c>
      <c r="K79" t="str">
        <f t="shared" si="3"/>
        <v>this-&gt;PT[77].specify_regular(13.75786, 51.03469, 16,  this);</v>
      </c>
      <c r="R79" t="str">
        <f t="shared" si="7"/>
        <v>\textcolor{black}{77} &amp; \textcolor{black}{13.75786} &amp; \textcolor{black}{51.03469} &amp; \textcolor{black}{16} &amp; \textcolor{black}{Querallee} &amp; \textcolor{black}{ }\\</v>
      </c>
    </row>
    <row r="80" spans="1:18" x14ac:dyDescent="0.25">
      <c r="A80">
        <v>78</v>
      </c>
      <c r="B80" s="1" t="s">
        <v>60</v>
      </c>
      <c r="E80">
        <v>17</v>
      </c>
      <c r="F80">
        <v>13.75253</v>
      </c>
      <c r="G80">
        <v>51.036810000000003</v>
      </c>
      <c r="I80" t="s">
        <v>427</v>
      </c>
      <c r="K80" t="str">
        <f t="shared" si="3"/>
        <v>this-&gt;PT[78].specify_regular(13.75253, 51.03681, 17,  this);</v>
      </c>
      <c r="R80" t="str">
        <f t="shared" si="7"/>
        <v>\textcolor{black}{78} &amp; \textcolor{black}{13.75253} &amp; \textcolor{black}{51.03681} &amp; \textcolor{black}{17} &amp; \textcolor{black}{Zoo} &amp; \textcolor{black}{ }\\</v>
      </c>
    </row>
    <row r="81" spans="1:18" x14ac:dyDescent="0.25">
      <c r="A81" s="6">
        <v>79</v>
      </c>
      <c r="B81" s="1" t="s">
        <v>255</v>
      </c>
      <c r="D81" t="s">
        <v>261</v>
      </c>
      <c r="E81">
        <v>-1</v>
      </c>
      <c r="F81" s="2">
        <v>13.7522</v>
      </c>
      <c r="G81" s="2">
        <v>51.036940000000001</v>
      </c>
      <c r="I81" t="s">
        <v>430</v>
      </c>
      <c r="K81" s="3" t="str">
        <f t="shared" ref="K81:K86" si="9">CONCATENATE("this-&gt;PT[",A81,"].specify_trackpos(",F81,", ",G81,", ",E81,", ",CHAR(34),B81,CHAR(34),",  ",CHAR(34),D81,CHAR(34),", this);")</f>
        <v>this-&gt;PT[79].specify_trackpos(13.7522, 51.03694, -1, "Trackpos 56",  "TP56", this);</v>
      </c>
      <c r="R81" t="str">
        <f t="shared" si="7"/>
        <v>\textcolor{blue}{79} &amp; \textcolor{blue}{13.7522} &amp; \textcolor{blue}{51.03694} &amp; \textcolor{blue}{-1} &amp; \textcolor{blue}{Trackpos 56} &amp; \textcolor{blue}{TP56 }\\</v>
      </c>
    </row>
    <row r="82" spans="1:18" x14ac:dyDescent="0.25">
      <c r="A82">
        <v>80</v>
      </c>
      <c r="B82" s="1" t="s">
        <v>256</v>
      </c>
      <c r="D82" t="s">
        <v>262</v>
      </c>
      <c r="E82">
        <v>-1</v>
      </c>
      <c r="F82" s="2">
        <v>13.7516</v>
      </c>
      <c r="G82" s="2">
        <v>51.037190000000002</v>
      </c>
      <c r="I82" t="s">
        <v>430</v>
      </c>
      <c r="K82" s="3" t="str">
        <f t="shared" si="9"/>
        <v>this-&gt;PT[80].specify_trackpos(13.7516, 51.03719, -1, "Trackpos 57",  "TP57", this);</v>
      </c>
      <c r="R82" t="str">
        <f t="shared" si="7"/>
        <v>\textcolor{blue}{80} &amp; \textcolor{blue}{13.7516} &amp; \textcolor{blue}{51.03719} &amp; \textcolor{blue}{-1} &amp; \textcolor{blue}{Trackpos 57} &amp; \textcolor{blue}{TP57 }\\</v>
      </c>
    </row>
    <row r="83" spans="1:18" x14ac:dyDescent="0.25">
      <c r="A83" s="6">
        <v>81</v>
      </c>
      <c r="B83" s="1" t="s">
        <v>257</v>
      </c>
      <c r="D83" t="s">
        <v>263</v>
      </c>
      <c r="E83">
        <v>-1</v>
      </c>
      <c r="F83" s="2">
        <v>13.75085</v>
      </c>
      <c r="G83" s="2">
        <v>51.03734</v>
      </c>
      <c r="I83" t="s">
        <v>430</v>
      </c>
      <c r="K83" s="3" t="str">
        <f t="shared" si="9"/>
        <v>this-&gt;PT[81].specify_trackpos(13.75085, 51.03734, -1, "Trackpos 58",  "TP58", this);</v>
      </c>
      <c r="R83" t="str">
        <f t="shared" si="7"/>
        <v>\textcolor{blue}{81} &amp; \textcolor{blue}{13.75085} &amp; \textcolor{blue}{51.03734} &amp; \textcolor{blue}{-1} &amp; \textcolor{blue}{Trackpos 58} &amp; \textcolor{blue}{TP58 }\\</v>
      </c>
    </row>
    <row r="84" spans="1:18" x14ac:dyDescent="0.25">
      <c r="A84">
        <v>82</v>
      </c>
      <c r="B84" s="1" t="s">
        <v>258</v>
      </c>
      <c r="D84" t="s">
        <v>264</v>
      </c>
      <c r="E84">
        <v>-1</v>
      </c>
      <c r="F84" s="2">
        <v>13.75034</v>
      </c>
      <c r="G84" s="2">
        <v>51.037399999999998</v>
      </c>
      <c r="I84" t="s">
        <v>430</v>
      </c>
      <c r="K84" s="3" t="str">
        <f t="shared" si="9"/>
        <v>this-&gt;PT[82].specify_trackpos(13.75034, 51.0374, -1, "Trackpos 59",  "TP59", this);</v>
      </c>
      <c r="R84" t="str">
        <f t="shared" si="7"/>
        <v>\textcolor{blue}{82} &amp; \textcolor{blue}{13.75034} &amp; \textcolor{blue}{51.0374} &amp; \textcolor{blue}{-1} &amp; \textcolor{blue}{Trackpos 59} &amp; \textcolor{blue}{TP59 }\\</v>
      </c>
    </row>
    <row r="85" spans="1:18" x14ac:dyDescent="0.25">
      <c r="A85" s="6">
        <v>83</v>
      </c>
      <c r="B85" s="1" t="s">
        <v>259</v>
      </c>
      <c r="D85" t="s">
        <v>265</v>
      </c>
      <c r="E85">
        <v>-1</v>
      </c>
      <c r="F85" s="2">
        <v>13.748900000000001</v>
      </c>
      <c r="G85" s="2">
        <v>51.037469999999999</v>
      </c>
      <c r="I85" t="s">
        <v>430</v>
      </c>
      <c r="K85" s="3" t="str">
        <f t="shared" si="9"/>
        <v>this-&gt;PT[83].specify_trackpos(13.7489, 51.03747, -1, "Trackpos 60",  "TP60", this);</v>
      </c>
      <c r="R85" t="str">
        <f t="shared" si="7"/>
        <v>\textcolor{blue}{83} &amp; \textcolor{blue}{13.7489} &amp; \textcolor{blue}{51.03747} &amp; \textcolor{blue}{-1} &amp; \textcolor{blue}{Trackpos 60} &amp; \textcolor{blue}{TP60 }\\</v>
      </c>
    </row>
    <row r="86" spans="1:18" x14ac:dyDescent="0.25">
      <c r="A86">
        <v>84</v>
      </c>
      <c r="B86" s="1" t="s">
        <v>260</v>
      </c>
      <c r="D86" t="s">
        <v>266</v>
      </c>
      <c r="E86">
        <v>-1</v>
      </c>
      <c r="F86" s="2">
        <v>13.748900000000001</v>
      </c>
      <c r="G86" s="2">
        <v>51.037469999999999</v>
      </c>
      <c r="I86" t="s">
        <v>430</v>
      </c>
      <c r="K86" s="3" t="str">
        <f t="shared" si="9"/>
        <v>this-&gt;PT[84].specify_trackpos(13.7489, 51.03747, -1, "Trackpos 61",  "TP61", this);</v>
      </c>
      <c r="R86" t="str">
        <f t="shared" si="7"/>
        <v>\textcolor{blue}{84} &amp; \textcolor{blue}{13.7489} &amp; \textcolor{blue}{51.03747} &amp; \textcolor{blue}{-1} &amp; \textcolor{blue}{Trackpos 61} &amp; \textcolor{blue}{TP61 }\\</v>
      </c>
    </row>
    <row r="87" spans="1:18" x14ac:dyDescent="0.25">
      <c r="A87" s="6">
        <v>85</v>
      </c>
      <c r="B87" s="4" t="s">
        <v>99</v>
      </c>
      <c r="C87" s="3"/>
      <c r="D87" s="3" t="s">
        <v>126</v>
      </c>
      <c r="E87" s="3">
        <v>-1</v>
      </c>
      <c r="F87" s="5">
        <v>13.748519999999999</v>
      </c>
      <c r="G87" s="5">
        <v>51.037550000000003</v>
      </c>
      <c r="H87" s="3"/>
      <c r="I87" s="3" t="s">
        <v>428</v>
      </c>
      <c r="J87" s="3"/>
      <c r="K87" s="3" t="str">
        <f>CONCATENATE("this-&gt;PT[",A87,"].specify_switch(",F87,", ",G87,", ",E87,", ",CHAR(34),B87,CHAR(34),",  ",CHAR(34),D87,CHAR(34),", this);")</f>
        <v>this-&gt;PT[85].specify_switch(13.74852, 51.03755, -1, "Weiche 7 - Einfahrt Lenneplatz",  "W7", this);</v>
      </c>
      <c r="L87" s="3"/>
      <c r="M87" s="3"/>
      <c r="N87" s="3"/>
      <c r="O87" s="3"/>
      <c r="P87" s="3"/>
      <c r="Q87" s="3"/>
      <c r="R87" t="str">
        <f t="shared" si="7"/>
        <v>\textcolor{red}{85} &amp; \textcolor{red}{13.74852} &amp; \textcolor{red}{51.03755} &amp; \textcolor{red}{-1} &amp; \textcolor{red}{Weiche 7 - Einfahrt Lenneplatz} &amp; \textcolor{red}{W7 }\\</v>
      </c>
    </row>
    <row r="88" spans="1:18" x14ac:dyDescent="0.25">
      <c r="A88">
        <v>86</v>
      </c>
      <c r="B88" s="1" t="s">
        <v>61</v>
      </c>
      <c r="E88">
        <v>18</v>
      </c>
      <c r="F88">
        <v>13.74736</v>
      </c>
      <c r="G88">
        <v>51.038060000000002</v>
      </c>
      <c r="I88" t="s">
        <v>427</v>
      </c>
      <c r="K88" t="str">
        <f t="shared" si="3"/>
        <v>this-&gt;PT[86].specify_regular(13.74736, 51.03806, 18,  this);</v>
      </c>
      <c r="R88" t="str">
        <f t="shared" si="7"/>
        <v>\textcolor{black}{86} &amp; \textcolor{black}{13.74736} &amp; \textcolor{black}{51.03806} &amp; \textcolor{black}{18} &amp; \textcolor{black}{Lennéplatz} &amp; \textcolor{black}{ }\\</v>
      </c>
    </row>
    <row r="89" spans="1:18" x14ac:dyDescent="0.25">
      <c r="A89" s="6">
        <v>87</v>
      </c>
      <c r="B89" s="4" t="s">
        <v>100</v>
      </c>
      <c r="C89" s="3"/>
      <c r="D89" s="3" t="s">
        <v>127</v>
      </c>
      <c r="E89" s="3">
        <v>-1</v>
      </c>
      <c r="F89" s="5">
        <v>13.74715</v>
      </c>
      <c r="G89" s="5">
        <v>51.038159999999998</v>
      </c>
      <c r="H89" s="3"/>
      <c r="I89" s="3" t="s">
        <v>428</v>
      </c>
      <c r="J89" s="3"/>
      <c r="K89" s="3" t="str">
        <f>CONCATENATE("this-&gt;PT[",A89,"].specify_switch(",F89,", ",G89,", ",E89,", ",CHAR(34),B89,CHAR(34),",  ",CHAR(34),D89,CHAR(34),", this);")</f>
        <v>this-&gt;PT[87].specify_switch(13.74715, 51.03816, -1, "Weiche 8 - Ausfahrt Lenneplatz",  "W8", this);</v>
      </c>
      <c r="L89" s="3"/>
      <c r="M89" s="3"/>
      <c r="N89" s="3"/>
      <c r="O89" s="3"/>
      <c r="P89" s="3"/>
      <c r="Q89" s="3"/>
      <c r="R89" t="str">
        <f t="shared" si="7"/>
        <v>\textcolor{red}{87} &amp; \textcolor{red}{13.74715} &amp; \textcolor{red}{51.03816} &amp; \textcolor{red}{-1} &amp; \textcolor{red}{Weiche 8 - Ausfahrt Lenneplatz} &amp; \textcolor{red}{W8 }\\</v>
      </c>
    </row>
    <row r="90" spans="1:18" x14ac:dyDescent="0.25">
      <c r="A90">
        <v>88</v>
      </c>
      <c r="B90" s="4" t="s">
        <v>267</v>
      </c>
      <c r="C90" s="3"/>
      <c r="D90" s="3" t="s">
        <v>271</v>
      </c>
      <c r="E90" s="3">
        <v>-1</v>
      </c>
      <c r="F90" s="2">
        <v>13.74705</v>
      </c>
      <c r="G90" s="2">
        <v>51.038220000000003</v>
      </c>
      <c r="H90" s="3"/>
      <c r="I90" s="3" t="s">
        <v>430</v>
      </c>
      <c r="J90" s="3"/>
      <c r="K90" s="3" t="str">
        <f t="shared" ref="K90:K96" si="10">CONCATENATE("this-&gt;PT[",A90,"].specify_trackpos(",F90,", ",G90,", ",E90,", ",CHAR(34),B90,CHAR(34),",  ",CHAR(34),D90,CHAR(34),", this);")</f>
        <v>this-&gt;PT[88].specify_trackpos(13.74705, 51.03822, -1, "Trackpos 62",  "TP62", this);</v>
      </c>
      <c r="L90" s="3"/>
      <c r="M90" s="3"/>
      <c r="N90" s="3"/>
      <c r="O90" s="3"/>
      <c r="P90" s="3"/>
      <c r="Q90" s="3"/>
      <c r="R90" t="str">
        <f t="shared" si="7"/>
        <v>\textcolor{blue}{88} &amp; \textcolor{blue}{13.74705} &amp; \textcolor{blue}{51.03822} &amp; \textcolor{blue}{-1} &amp; \textcolor{blue}{Trackpos 62} &amp; \textcolor{blue}{TP62 }\\</v>
      </c>
    </row>
    <row r="91" spans="1:18" x14ac:dyDescent="0.25">
      <c r="A91" s="6">
        <v>89</v>
      </c>
      <c r="B91" s="4" t="s">
        <v>268</v>
      </c>
      <c r="C91" s="3"/>
      <c r="D91" s="3" t="s">
        <v>272</v>
      </c>
      <c r="E91" s="3">
        <v>-1</v>
      </c>
      <c r="F91" s="2">
        <v>13.74696</v>
      </c>
      <c r="G91" s="2">
        <v>51.038330000000002</v>
      </c>
      <c r="H91" s="3"/>
      <c r="I91" s="3" t="s">
        <v>430</v>
      </c>
      <c r="J91" s="3"/>
      <c r="K91" s="3" t="str">
        <f t="shared" si="10"/>
        <v>this-&gt;PT[89].specify_trackpos(13.74696, 51.03833, -1, "Trackpos 63",  "TP63", this);</v>
      </c>
      <c r="L91" s="3"/>
      <c r="M91" s="3"/>
      <c r="N91" s="3"/>
      <c r="O91" s="3"/>
      <c r="P91" s="3"/>
      <c r="Q91" s="3"/>
      <c r="R91" t="str">
        <f t="shared" si="7"/>
        <v>\textcolor{blue}{89} &amp; \textcolor{blue}{13.74696} &amp; \textcolor{blue}{51.03833} &amp; \textcolor{blue}{-1} &amp; \textcolor{blue}{Trackpos 63} &amp; \textcolor{blue}{TP63 }\\</v>
      </c>
    </row>
    <row r="92" spans="1:18" x14ac:dyDescent="0.25">
      <c r="A92">
        <v>90</v>
      </c>
      <c r="B92" s="4" t="s">
        <v>269</v>
      </c>
      <c r="C92" s="3"/>
      <c r="D92" s="3" t="s">
        <v>273</v>
      </c>
      <c r="E92" s="3">
        <v>-1</v>
      </c>
      <c r="F92" s="2">
        <v>13.746980000000001</v>
      </c>
      <c r="G92" s="2">
        <v>51.03848</v>
      </c>
      <c r="H92" s="3"/>
      <c r="I92" s="3" t="s">
        <v>430</v>
      </c>
      <c r="J92" s="3"/>
      <c r="K92" s="3" t="str">
        <f t="shared" si="10"/>
        <v>this-&gt;PT[90].specify_trackpos(13.74698, 51.03848, -1, "Trackpos 64",  "TP64", this);</v>
      </c>
      <c r="L92" s="3"/>
      <c r="M92" s="3"/>
      <c r="N92" s="3"/>
      <c r="O92" s="3"/>
      <c r="P92" s="3"/>
      <c r="Q92" s="3"/>
      <c r="R92" t="str">
        <f t="shared" si="7"/>
        <v>\textcolor{blue}{90} &amp; \textcolor{blue}{13.74698} &amp; \textcolor{blue}{51.03848} &amp; \textcolor{blue}{-1} &amp; \textcolor{blue}{Trackpos 64} &amp; \textcolor{blue}{TP64 }\\</v>
      </c>
    </row>
    <row r="93" spans="1:18" x14ac:dyDescent="0.25">
      <c r="A93" s="6">
        <v>91</v>
      </c>
      <c r="B93" s="4" t="s">
        <v>270</v>
      </c>
      <c r="C93" s="3"/>
      <c r="D93" s="3" t="s">
        <v>274</v>
      </c>
      <c r="E93" s="3">
        <v>-1</v>
      </c>
      <c r="F93" s="2">
        <v>13.74705</v>
      </c>
      <c r="G93" s="2">
        <v>51.038559999999997</v>
      </c>
      <c r="H93" s="3"/>
      <c r="I93" s="3" t="s">
        <v>430</v>
      </c>
      <c r="J93" s="3"/>
      <c r="K93" s="3" t="str">
        <f t="shared" si="10"/>
        <v>this-&gt;PT[91].specify_trackpos(13.74705, 51.03856, -1, "Trackpos 65",  "TP65", this);</v>
      </c>
      <c r="L93" s="3"/>
      <c r="M93" s="3"/>
      <c r="N93" s="3"/>
      <c r="O93" s="3"/>
      <c r="P93" s="3"/>
      <c r="Q93" s="3"/>
      <c r="R93" t="str">
        <f t="shared" si="7"/>
        <v>\textcolor{blue}{91} &amp; \textcolor{blue}{13.74705} &amp; \textcolor{blue}{51.03856} &amp; \textcolor{blue}{-1} &amp; \textcolor{blue}{Trackpos 65} &amp; \textcolor{blue}{TP65 }\\</v>
      </c>
    </row>
    <row r="94" spans="1:18" x14ac:dyDescent="0.25">
      <c r="A94">
        <v>92</v>
      </c>
      <c r="B94" s="4" t="s">
        <v>101</v>
      </c>
      <c r="C94" s="3"/>
      <c r="D94" s="3" t="s">
        <v>128</v>
      </c>
      <c r="E94" s="3">
        <v>-1</v>
      </c>
      <c r="F94" s="5">
        <v>13.74713</v>
      </c>
      <c r="G94" s="5">
        <v>51.038620000000002</v>
      </c>
      <c r="H94" s="3"/>
      <c r="I94" s="3" t="s">
        <v>428</v>
      </c>
      <c r="J94" s="3"/>
      <c r="K94" s="3" t="str">
        <f>CONCATENATE("this-&gt;PT[",A94,"].specify_switch(",F94,", ",G94,", ",E94,", ",CHAR(34),B94,CHAR(34),",  ",CHAR(34),D94,CHAR(34),", this);")</f>
        <v>this-&gt;PT[92].specify_switch(13.74713, 51.03862, -1, "Weiche 9 - Lennestrasse",  "W9", this);</v>
      </c>
      <c r="L94" s="3"/>
      <c r="M94" s="3"/>
      <c r="N94" s="3"/>
      <c r="O94" s="3"/>
      <c r="P94" s="3"/>
      <c r="Q94" s="3"/>
      <c r="R94" t="str">
        <f t="shared" si="7"/>
        <v>\textcolor{red}{92} &amp; \textcolor{red}{13.74713} &amp; \textcolor{red}{51.03862} &amp; \textcolor{red}{-1} &amp; \textcolor{red}{Weiche 9 - Lennestrasse} &amp; \textcolor{red}{W9 }\\</v>
      </c>
    </row>
    <row r="95" spans="1:18" x14ac:dyDescent="0.25">
      <c r="A95" s="6">
        <v>93</v>
      </c>
      <c r="B95" s="4" t="s">
        <v>275</v>
      </c>
      <c r="C95" s="3"/>
      <c r="D95" s="3" t="s">
        <v>277</v>
      </c>
      <c r="E95" s="3">
        <v>-1</v>
      </c>
      <c r="F95" s="2">
        <v>13.74776</v>
      </c>
      <c r="G95" s="2">
        <v>51.039000000000001</v>
      </c>
      <c r="H95" s="3"/>
      <c r="I95" s="3" t="s">
        <v>430</v>
      </c>
      <c r="J95" s="3"/>
      <c r="K95" s="3" t="str">
        <f t="shared" si="10"/>
        <v>this-&gt;PT[93].specify_trackpos(13.74776, 51.039, -1, "Trackpos 66",  "TP66", this);</v>
      </c>
      <c r="L95" s="3"/>
      <c r="M95" s="3"/>
      <c r="N95" s="3"/>
      <c r="O95" s="3"/>
      <c r="P95" s="3"/>
      <c r="Q95" s="3"/>
      <c r="R95" t="str">
        <f t="shared" si="7"/>
        <v>\textcolor{blue}{93} &amp; \textcolor{blue}{13.74776} &amp; \textcolor{blue}{51.039} &amp; \textcolor{blue}{-1} &amp; \textcolor{blue}{Trackpos 66} &amp; \textcolor{blue}{TP66 }\\</v>
      </c>
    </row>
    <row r="96" spans="1:18" x14ac:dyDescent="0.25">
      <c r="A96">
        <v>94</v>
      </c>
      <c r="B96" s="4" t="s">
        <v>276</v>
      </c>
      <c r="C96" s="3"/>
      <c r="D96" s="3" t="s">
        <v>278</v>
      </c>
      <c r="E96" s="3">
        <v>-1</v>
      </c>
      <c r="F96" s="2">
        <v>13.74794</v>
      </c>
      <c r="G96" s="2">
        <v>51.039160000000003</v>
      </c>
      <c r="H96" s="3"/>
      <c r="I96" s="3" t="s">
        <v>430</v>
      </c>
      <c r="J96" s="3"/>
      <c r="K96" s="3" t="str">
        <f t="shared" si="10"/>
        <v>this-&gt;PT[94].specify_trackpos(13.74794, 51.03916, -1, "Trackpos 67",  "TP67", this);</v>
      </c>
      <c r="L96" s="3"/>
      <c r="M96" s="3"/>
      <c r="N96" s="3"/>
      <c r="O96" s="3"/>
      <c r="P96" s="3"/>
      <c r="Q96" s="3"/>
      <c r="R96" t="str">
        <f t="shared" si="7"/>
        <v>\textcolor{blue}{94} &amp; \textcolor{blue}{13.74794} &amp; \textcolor{blue}{51.03916} &amp; \textcolor{blue}{-1} &amp; \textcolor{blue}{Trackpos 67} &amp; \textcolor{blue}{TP67 }\\</v>
      </c>
    </row>
    <row r="97" spans="1:18" x14ac:dyDescent="0.25">
      <c r="A97" s="6">
        <v>95</v>
      </c>
      <c r="B97" s="1" t="s">
        <v>62</v>
      </c>
      <c r="E97">
        <v>19</v>
      </c>
      <c r="F97">
        <v>13.751860000000001</v>
      </c>
      <c r="G97">
        <v>51.04307</v>
      </c>
      <c r="I97" t="s">
        <v>427</v>
      </c>
      <c r="K97" t="str">
        <f t="shared" si="3"/>
        <v>this-&gt;PT[95].specify_regular(13.75186, 51.04307, 19,  this);</v>
      </c>
      <c r="R97" t="str">
        <f t="shared" si="7"/>
        <v>\textcolor{black}{95} &amp; \textcolor{black}{13.75186} &amp; \textcolor{black}{51.04307} &amp; \textcolor{black}{19} &amp; \textcolor{black}{Georg-Arnhold-Bad} &amp; \textcolor{black}{ }\\</v>
      </c>
    </row>
    <row r="98" spans="1:18" x14ac:dyDescent="0.25">
      <c r="A98">
        <v>96</v>
      </c>
      <c r="B98" s="1" t="s">
        <v>63</v>
      </c>
      <c r="E98">
        <v>20</v>
      </c>
      <c r="F98">
        <v>13.75461</v>
      </c>
      <c r="G98">
        <v>51.045780000000001</v>
      </c>
      <c r="I98" t="s">
        <v>427</v>
      </c>
      <c r="K98" t="str">
        <f>CONCATENATE("this-&gt;PT[",A98,"].specify_regular(",F98,", ",G98,", ",E98,",  this);")</f>
        <v>this-&gt;PT[96].specify_regular(13.75461, 51.04578, 20,  this);</v>
      </c>
      <c r="R98" t="str">
        <f t="shared" si="7"/>
        <v>\textcolor{black}{96} &amp; \textcolor{black}{13.75461} &amp; \textcolor{black}{51.04578} &amp; \textcolor{black}{20} &amp; \textcolor{black}{Straßburger Platz} &amp; \textcolor{black}{ }\\</v>
      </c>
    </row>
    <row r="99" spans="1:18" x14ac:dyDescent="0.25">
      <c r="A99" s="6">
        <v>97</v>
      </c>
      <c r="B99" s="4" t="s">
        <v>102</v>
      </c>
      <c r="C99" s="3"/>
      <c r="D99" s="3" t="s">
        <v>129</v>
      </c>
      <c r="E99" s="3">
        <v>-1</v>
      </c>
      <c r="F99" s="5">
        <v>13.75469</v>
      </c>
      <c r="G99" s="5">
        <v>51.045850000000002</v>
      </c>
      <c r="H99" s="3"/>
      <c r="I99" s="3" t="s">
        <v>428</v>
      </c>
      <c r="J99" s="3"/>
      <c r="K99" s="3" t="str">
        <f>CONCATENATE("this-&gt;PT[",A99,"].specify_switch(",F99,", ",G99,", ",E99,", ",CHAR(34),B99,CHAR(34),",  ",CHAR(34),D99,CHAR(34),", this);")</f>
        <v>this-&gt;PT[97].specify_switch(13.75469, 51.04585, -1, "Weiche 10",  "W10", this);</v>
      </c>
      <c r="L99" s="3"/>
      <c r="M99" s="3"/>
      <c r="N99" s="3"/>
      <c r="O99" s="3"/>
      <c r="P99" s="3"/>
      <c r="Q99" s="3"/>
      <c r="R99" t="str">
        <f t="shared" si="7"/>
        <v>\textcolor{red}{97} &amp; \textcolor{red}{13.75469} &amp; \textcolor{red}{51.04585} &amp; \textcolor{red}{-1} &amp; \textcolor{red}{Weiche 10} &amp; \textcolor{red}{W10 }\\</v>
      </c>
    </row>
    <row r="100" spans="1:18" x14ac:dyDescent="0.25">
      <c r="A100">
        <v>98</v>
      </c>
      <c r="B100" s="4" t="s">
        <v>279</v>
      </c>
      <c r="C100" s="3"/>
      <c r="D100" s="3" t="s">
        <v>280</v>
      </c>
      <c r="E100" s="3">
        <v>-1</v>
      </c>
      <c r="F100" s="2">
        <v>13.755039999999999</v>
      </c>
      <c r="G100" s="2">
        <v>51.046230000000001</v>
      </c>
      <c r="H100" s="3"/>
      <c r="I100" s="3" t="s">
        <v>430</v>
      </c>
      <c r="J100" s="3"/>
      <c r="K100" s="3" t="str">
        <f t="shared" ref="K100:K103" si="11">CONCATENATE("this-&gt;PT[",A100,"].specify_trackpos(",F100,", ",G100,", ",E100,", ",CHAR(34),B100,CHAR(34),",  ",CHAR(34),D100,CHAR(34),", this);")</f>
        <v>this-&gt;PT[98].specify_trackpos(13.75504, 51.04623, -1, "Trackpos 68",  "TP68", this);</v>
      </c>
      <c r="L100" s="3"/>
      <c r="M100" s="3"/>
      <c r="N100" s="3"/>
      <c r="O100" s="3"/>
      <c r="P100" s="3"/>
      <c r="Q100" s="3"/>
      <c r="R100" t="str">
        <f t="shared" si="7"/>
        <v>\textcolor{blue}{98} &amp; \textcolor{blue}{13.75504} &amp; \textcolor{blue}{51.04623} &amp; \textcolor{blue}{-1} &amp; \textcolor{blue}{Trackpos 68} &amp; \textcolor{blue}{TP68 }\\</v>
      </c>
    </row>
    <row r="101" spans="1:18" x14ac:dyDescent="0.25">
      <c r="A101" s="6">
        <v>99</v>
      </c>
      <c r="B101" s="4" t="s">
        <v>281</v>
      </c>
      <c r="C101" s="3"/>
      <c r="D101" s="3" t="s">
        <v>282</v>
      </c>
      <c r="E101" s="3">
        <v>-1</v>
      </c>
      <c r="F101" s="2">
        <v>13.75522</v>
      </c>
      <c r="G101" s="2">
        <v>51.046469999999999</v>
      </c>
      <c r="H101" s="3"/>
      <c r="I101" s="3" t="s">
        <v>430</v>
      </c>
      <c r="J101" s="3"/>
      <c r="K101" s="3" t="str">
        <f t="shared" si="11"/>
        <v>this-&gt;PT[99].specify_trackpos(13.75522, 51.04647, -1, "Trackpos 69",  "TP69", this);</v>
      </c>
      <c r="L101" s="3"/>
      <c r="M101" s="3"/>
      <c r="N101" s="3"/>
      <c r="O101" s="3"/>
      <c r="P101" s="3"/>
      <c r="Q101" s="3"/>
      <c r="R101" t="str">
        <f t="shared" si="7"/>
        <v>\textcolor{blue}{99} &amp; \textcolor{blue}{13.75522} &amp; \textcolor{blue}{51.04647} &amp; \textcolor{blue}{-1} &amp; \textcolor{blue}{Trackpos 69} &amp; \textcolor{blue}{TP69 }\\</v>
      </c>
    </row>
    <row r="102" spans="1:18" x14ac:dyDescent="0.25">
      <c r="A102">
        <v>100</v>
      </c>
      <c r="B102" s="4" t="s">
        <v>283</v>
      </c>
      <c r="C102" s="3"/>
      <c r="D102" s="3" t="s">
        <v>284</v>
      </c>
      <c r="E102" s="3">
        <v>-1</v>
      </c>
      <c r="F102" s="2">
        <v>13.7568</v>
      </c>
      <c r="G102" s="2">
        <v>51.048999999999999</v>
      </c>
      <c r="H102" s="3"/>
      <c r="I102" s="3" t="s">
        <v>430</v>
      </c>
      <c r="J102" s="3"/>
      <c r="K102" s="3" t="str">
        <f t="shared" si="11"/>
        <v>this-&gt;PT[100].specify_trackpos(13.7568, 51.049, -1, "Trackpos 70",  "TP70", this);</v>
      </c>
      <c r="L102" s="3"/>
      <c r="M102" s="3"/>
      <c r="N102" s="3"/>
      <c r="O102" s="3"/>
      <c r="P102" s="3"/>
      <c r="Q102" s="3"/>
      <c r="R102" t="str">
        <f t="shared" si="7"/>
        <v>\textcolor{blue}{100} &amp; \textcolor{blue}{13.7568} &amp; \textcolor{blue}{51.049} &amp; \textcolor{blue}{-1} &amp; \textcolor{blue}{Trackpos 70} &amp; \textcolor{blue}{TP70 }\\</v>
      </c>
    </row>
    <row r="103" spans="1:18" x14ac:dyDescent="0.25">
      <c r="A103" s="6">
        <v>101</v>
      </c>
      <c r="B103" s="4" t="s">
        <v>285</v>
      </c>
      <c r="C103" s="3"/>
      <c r="D103" s="3" t="s">
        <v>286</v>
      </c>
      <c r="E103" s="3">
        <v>-1</v>
      </c>
      <c r="F103" s="2">
        <v>13.75719</v>
      </c>
      <c r="G103" s="2">
        <v>51.04974</v>
      </c>
      <c r="I103" s="3" t="s">
        <v>430</v>
      </c>
      <c r="K103" s="3" t="str">
        <f t="shared" si="11"/>
        <v>this-&gt;PT[101].specify_trackpos(13.75719, 51.04974, -1, "Trackpos 71",  "TP71", this);</v>
      </c>
      <c r="R103" t="str">
        <f t="shared" si="7"/>
        <v>\textcolor{blue}{101} &amp; \textcolor{blue}{13.75719} &amp; \textcolor{blue}{51.04974} &amp; \textcolor{blue}{-1} &amp; \textcolor{blue}{Trackpos 71} &amp; \textcolor{blue}{TP71 }\\</v>
      </c>
    </row>
    <row r="104" spans="1:18" x14ac:dyDescent="0.25">
      <c r="A104">
        <v>102</v>
      </c>
      <c r="B104" s="1" t="s">
        <v>64</v>
      </c>
      <c r="E104">
        <v>21</v>
      </c>
      <c r="F104">
        <v>13.75733</v>
      </c>
      <c r="G104">
        <v>51.050150000000002</v>
      </c>
      <c r="I104" t="s">
        <v>427</v>
      </c>
      <c r="K104" t="str">
        <f t="shared" si="3"/>
        <v>this-&gt;PT[102].specify_regular(13.75733, 51.05015, 21,  this);</v>
      </c>
      <c r="R104" t="str">
        <f t="shared" si="7"/>
        <v>\textcolor{black}{102} &amp; \textcolor{black}{13.75733} &amp; \textcolor{black}{51.05015} &amp; \textcolor{black}{21} &amp; \textcolor{black}{St.-Benno-Gymnasium} &amp; \textcolor{black}{ }\\</v>
      </c>
    </row>
    <row r="105" spans="1:18" x14ac:dyDescent="0.25">
      <c r="A105" s="6">
        <v>103</v>
      </c>
      <c r="B105" s="1" t="s">
        <v>65</v>
      </c>
      <c r="E105">
        <v>22</v>
      </c>
      <c r="F105">
        <v>13.75792</v>
      </c>
      <c r="G105">
        <v>51.051839999999999</v>
      </c>
      <c r="I105" t="s">
        <v>427</v>
      </c>
      <c r="K105" t="str">
        <f t="shared" si="3"/>
        <v>this-&gt;PT[103].specify_regular(13.75792, 51.05184, 22,  this);</v>
      </c>
      <c r="R105" t="str">
        <f t="shared" si="7"/>
        <v>\textcolor{black}{103} &amp; \textcolor{black}{13.75792} &amp; \textcolor{black}{51.05184} &amp; \textcolor{black}{22} &amp; \textcolor{black}{Dürerstraße} &amp; \textcolor{black}{ }\\</v>
      </c>
    </row>
    <row r="106" spans="1:18" x14ac:dyDescent="0.25">
      <c r="A106">
        <v>104</v>
      </c>
      <c r="B106" s="1" t="s">
        <v>287</v>
      </c>
      <c r="D106" s="3" t="s">
        <v>288</v>
      </c>
      <c r="E106" s="3">
        <v>-1</v>
      </c>
      <c r="F106" s="2">
        <v>13.75807</v>
      </c>
      <c r="G106" s="2">
        <v>51.052259999999997</v>
      </c>
      <c r="I106" s="3" t="s">
        <v>430</v>
      </c>
      <c r="K106" s="3" t="str">
        <f t="shared" ref="K106:K112" si="12">CONCATENATE("this-&gt;PT[",A106,"].specify_trackpos(",F106,", ",G106,", ",E106,", ",CHAR(34),B106,CHAR(34),",  ",CHAR(34),D106,CHAR(34),", this);")</f>
        <v>this-&gt;PT[104].specify_trackpos(13.75807, 51.05226, -1, "Trackpos 72",  "TP72", this);</v>
      </c>
      <c r="R106" t="str">
        <f t="shared" si="7"/>
        <v>\textcolor{blue}{104} &amp; \textcolor{blue}{13.75807} &amp; \textcolor{blue}{51.05226} &amp; \textcolor{blue}{-1} &amp; \textcolor{blue}{Trackpos 72} &amp; \textcolor{blue}{TP72 }\\</v>
      </c>
    </row>
    <row r="107" spans="1:18" x14ac:dyDescent="0.25">
      <c r="A107" s="6">
        <v>105</v>
      </c>
      <c r="B107" s="1" t="s">
        <v>289</v>
      </c>
      <c r="D107" s="3" t="s">
        <v>290</v>
      </c>
      <c r="E107" s="3">
        <v>-1</v>
      </c>
      <c r="F107" s="2">
        <v>13.758290000000001</v>
      </c>
      <c r="G107" s="2">
        <v>51.052840000000003</v>
      </c>
      <c r="I107" s="3" t="s">
        <v>430</v>
      </c>
      <c r="K107" s="3" t="str">
        <f t="shared" si="12"/>
        <v>this-&gt;PT[105].specify_trackpos(13.75829, 51.05284, -1, "Trackpos 73",  "TP73", this);</v>
      </c>
      <c r="R107" t="str">
        <f t="shared" si="7"/>
        <v>\textcolor{blue}{105} &amp; \textcolor{blue}{13.75829} &amp; \textcolor{blue}{51.05284} &amp; \textcolor{blue}{-1} &amp; \textcolor{blue}{Trackpos 73} &amp; \textcolor{blue}{TP73 }\\</v>
      </c>
    </row>
    <row r="108" spans="1:18" x14ac:dyDescent="0.25">
      <c r="A108">
        <v>106</v>
      </c>
      <c r="B108" s="1" t="s">
        <v>291</v>
      </c>
      <c r="D108" s="3" t="s">
        <v>292</v>
      </c>
      <c r="E108" s="3">
        <v>-1</v>
      </c>
      <c r="F108" s="2">
        <v>13.75836</v>
      </c>
      <c r="G108" s="2">
        <v>51.053080000000001</v>
      </c>
      <c r="I108" s="3" t="s">
        <v>430</v>
      </c>
      <c r="K108" s="3" t="str">
        <f t="shared" si="12"/>
        <v>this-&gt;PT[106].specify_trackpos(13.75836, 51.05308, -1, "Trackpos 74",  "TP74", this);</v>
      </c>
      <c r="R108" t="str">
        <f t="shared" si="7"/>
        <v>\textcolor{blue}{106} &amp; \textcolor{blue}{13.75836} &amp; \textcolor{blue}{51.05308} &amp; \textcolor{blue}{-1} &amp; \textcolor{blue}{Trackpos 74} &amp; \textcolor{blue}{TP74 }\\</v>
      </c>
    </row>
    <row r="109" spans="1:18" x14ac:dyDescent="0.25">
      <c r="A109" s="6">
        <v>107</v>
      </c>
      <c r="B109" s="4" t="s">
        <v>103</v>
      </c>
      <c r="C109" s="3"/>
      <c r="D109" s="3" t="s">
        <v>130</v>
      </c>
      <c r="E109" s="3">
        <v>-1</v>
      </c>
      <c r="F109" s="5">
        <v>13.75839</v>
      </c>
      <c r="G109" s="5">
        <v>51.053289999999997</v>
      </c>
      <c r="H109" s="3"/>
      <c r="I109" s="3" t="s">
        <v>428</v>
      </c>
      <c r="J109" s="3"/>
      <c r="K109" s="3" t="str">
        <f>CONCATENATE("this-&gt;PT[",A109,"].specify_switch(",F109,", ",G109,", ",E109,", ",CHAR(34),B109,CHAR(34),",  ",CHAR(34),D109,CHAR(34),", this);")</f>
        <v>this-&gt;PT[107].specify_switch(13.75839, 51.05329, -1, "Weiche 11 - Günzstraße",  "W11", this);</v>
      </c>
      <c r="L109" s="3"/>
      <c r="M109" s="3"/>
      <c r="N109" s="3"/>
      <c r="O109" s="3"/>
      <c r="P109" s="3"/>
      <c r="Q109" s="3"/>
      <c r="R109" t="str">
        <f t="shared" si="7"/>
        <v>\textcolor{red}{107} &amp; \textcolor{red}{13.75839} &amp; \textcolor{red}{51.05329} &amp; \textcolor{red}{-1} &amp; \textcolor{red}{Weiche 11 - Günzstraße} &amp; \textcolor{red}{W11 }\\</v>
      </c>
    </row>
    <row r="110" spans="1:18" x14ac:dyDescent="0.25">
      <c r="A110">
        <v>108</v>
      </c>
      <c r="B110" s="4" t="s">
        <v>293</v>
      </c>
      <c r="C110" s="3"/>
      <c r="D110" s="3" t="s">
        <v>294</v>
      </c>
      <c r="E110" s="3">
        <v>-1</v>
      </c>
      <c r="F110" s="2">
        <v>13.75834</v>
      </c>
      <c r="G110" s="2">
        <v>51.053519999999999</v>
      </c>
      <c r="H110" s="3"/>
      <c r="I110" s="3" t="s">
        <v>430</v>
      </c>
      <c r="J110" s="3"/>
      <c r="K110" s="3" t="str">
        <f t="shared" si="12"/>
        <v>this-&gt;PT[108].specify_trackpos(13.75834, 51.05352, -1, "Trackpos 75",  "TP75", this);</v>
      </c>
      <c r="L110" s="3"/>
      <c r="M110" s="3"/>
      <c r="N110" s="3"/>
      <c r="O110" s="3"/>
      <c r="P110" s="3"/>
      <c r="Q110" s="3"/>
      <c r="R110" t="str">
        <f t="shared" si="7"/>
        <v>\textcolor{blue}{108} &amp; \textcolor{blue}{13.75834} &amp; \textcolor{blue}{51.05352} &amp; \textcolor{blue}{-1} &amp; \textcolor{blue}{Trackpos 75} &amp; \textcolor{blue}{TP75 }\\</v>
      </c>
    </row>
    <row r="111" spans="1:18" x14ac:dyDescent="0.25">
      <c r="A111" s="6">
        <v>109</v>
      </c>
      <c r="B111" s="4" t="s">
        <v>295</v>
      </c>
      <c r="C111" s="3"/>
      <c r="D111" s="3" t="s">
        <v>296</v>
      </c>
      <c r="E111" s="3">
        <v>-1</v>
      </c>
      <c r="F111" s="2">
        <v>13.75827</v>
      </c>
      <c r="G111" s="2">
        <v>51.053719999999998</v>
      </c>
      <c r="H111" s="3"/>
      <c r="I111" s="3" t="s">
        <v>430</v>
      </c>
      <c r="J111" s="3"/>
      <c r="K111" s="3" t="str">
        <f t="shared" si="12"/>
        <v>this-&gt;PT[109].specify_trackpos(13.75827, 51.05372, -1, "Trackpos 76",  "TP76", this);</v>
      </c>
      <c r="L111" s="3"/>
      <c r="M111" s="3"/>
      <c r="N111" s="3"/>
      <c r="O111" s="3"/>
      <c r="P111" s="3"/>
      <c r="Q111" s="3"/>
      <c r="R111" t="str">
        <f t="shared" si="7"/>
        <v>\textcolor{blue}{109} &amp; \textcolor{blue}{13.75827} &amp; \textcolor{blue}{51.05372} &amp; \textcolor{blue}{-1} &amp; \textcolor{blue}{Trackpos 76} &amp; \textcolor{blue}{TP76 }\\</v>
      </c>
    </row>
    <row r="112" spans="1:18" x14ac:dyDescent="0.25">
      <c r="A112">
        <v>110</v>
      </c>
      <c r="B112" s="4" t="s">
        <v>297</v>
      </c>
      <c r="C112" s="3"/>
      <c r="D112" s="3" t="s">
        <v>298</v>
      </c>
      <c r="E112" s="3">
        <v>-1</v>
      </c>
      <c r="F112" s="2">
        <v>13.758150000000001</v>
      </c>
      <c r="G112" s="2">
        <v>51.053899999999999</v>
      </c>
      <c r="H112" s="3"/>
      <c r="I112" s="3" t="s">
        <v>430</v>
      </c>
      <c r="J112" s="3"/>
      <c r="K112" s="3" t="str">
        <f t="shared" si="12"/>
        <v>this-&gt;PT[110].specify_trackpos(13.75815, 51.0539, -1, "Trackpos 77",  "TP77", this);</v>
      </c>
      <c r="L112" s="3"/>
      <c r="M112" s="3"/>
      <c r="N112" s="3"/>
      <c r="O112" s="3"/>
      <c r="P112" s="3"/>
      <c r="Q112" s="3"/>
      <c r="R112" t="str">
        <f t="shared" si="7"/>
        <v>\textcolor{blue}{110} &amp; \textcolor{blue}{13.75815} &amp; \textcolor{blue}{51.0539} &amp; \textcolor{blue}{-1} &amp; \textcolor{blue}{Trackpos 77} &amp; \textcolor{blue}{TP77 }\\</v>
      </c>
    </row>
    <row r="113" spans="1:18" x14ac:dyDescent="0.25">
      <c r="A113" s="6">
        <v>111</v>
      </c>
      <c r="B113" s="4" t="s">
        <v>104</v>
      </c>
      <c r="C113" s="3"/>
      <c r="D113" s="3" t="s">
        <v>131</v>
      </c>
      <c r="E113" s="3">
        <v>-1</v>
      </c>
      <c r="F113" s="5">
        <v>13.758010000000001</v>
      </c>
      <c r="G113" s="5">
        <v>51.054049999999997</v>
      </c>
      <c r="H113" s="3"/>
      <c r="I113" s="3" t="s">
        <v>428</v>
      </c>
      <c r="J113" s="3"/>
      <c r="K113" s="3" t="str">
        <f>CONCATENATE("this-&gt;PT[",A113,"].specify_switch(",F113,", ",G113,", ",E113,", ",CHAR(34),B113,CHAR(34),",  ",CHAR(34),D113,CHAR(34),", this);")</f>
        <v>this-&gt;PT[111].specify_switch(13.75801, 51.05405, -1, "Weiche 12 - Günzplatz",  "W12", this);</v>
      </c>
      <c r="L113" s="3"/>
      <c r="M113" s="3"/>
      <c r="N113" s="3"/>
      <c r="O113" s="3"/>
      <c r="P113" s="3"/>
      <c r="Q113" s="3"/>
      <c r="R113" t="str">
        <f t="shared" si="7"/>
        <v>\textcolor{red}{111} &amp; \textcolor{red}{13.75801} &amp; \textcolor{red}{51.05405} &amp; \textcolor{red}{-1} &amp; \textcolor{red}{Weiche 12 - Günzplatz} &amp; \textcolor{red}{W12 }\\</v>
      </c>
    </row>
    <row r="114" spans="1:18" x14ac:dyDescent="0.25">
      <c r="A114">
        <v>112</v>
      </c>
      <c r="B114" s="1" t="s">
        <v>66</v>
      </c>
      <c r="E114">
        <v>23</v>
      </c>
      <c r="F114">
        <v>13.75708</v>
      </c>
      <c r="G114">
        <v>51.05489</v>
      </c>
      <c r="I114" t="s">
        <v>427</v>
      </c>
      <c r="K114" t="str">
        <f t="shared" si="3"/>
        <v>this-&gt;PT[112].specify_regular(13.75708, 51.05489, 23,  this);</v>
      </c>
      <c r="R114" t="str">
        <f t="shared" si="7"/>
        <v>\textcolor{black}{112} &amp; \textcolor{black}{13.75708} &amp; \textcolor{black}{51.05489} &amp; \textcolor{black}{23} &amp; \textcolor{black}{Sachsenallee} &amp; \textcolor{black}{ }\\</v>
      </c>
    </row>
    <row r="115" spans="1:18" x14ac:dyDescent="0.25">
      <c r="A115" s="6">
        <v>113</v>
      </c>
      <c r="B115" s="1" t="s">
        <v>299</v>
      </c>
      <c r="D115" s="3" t="s">
        <v>300</v>
      </c>
      <c r="E115" s="3">
        <v>-1</v>
      </c>
      <c r="F115" s="2">
        <v>13.75324</v>
      </c>
      <c r="G115" s="2">
        <v>51.058419999999998</v>
      </c>
      <c r="I115" s="3" t="s">
        <v>430</v>
      </c>
      <c r="K115" s="3" t="str">
        <f t="shared" ref="K115:K117" si="13">CONCATENATE("this-&gt;PT[",A115,"].specify_trackpos(",F115,", ",G115,", ",E115,", ",CHAR(34),B115,CHAR(34),",  ",CHAR(34),D115,CHAR(34),", this);")</f>
        <v>this-&gt;PT[113].specify_trackpos(13.75324, 51.05842, -1, "Trackpos 78",  "TP78", this);</v>
      </c>
      <c r="R115" t="str">
        <f t="shared" si="7"/>
        <v>\textcolor{blue}{113} &amp; \textcolor{blue}{13.75324} &amp; \textcolor{blue}{51.05842} &amp; \textcolor{blue}{-1} &amp; \textcolor{blue}{Trackpos 78} &amp; \textcolor{blue}{TP78 }\\</v>
      </c>
    </row>
    <row r="116" spans="1:18" x14ac:dyDescent="0.25">
      <c r="A116">
        <v>114</v>
      </c>
      <c r="B116" s="1" t="s">
        <v>301</v>
      </c>
      <c r="D116" s="3" t="s">
        <v>302</v>
      </c>
      <c r="E116" s="3">
        <v>-1</v>
      </c>
      <c r="F116" s="2">
        <v>13.75315</v>
      </c>
      <c r="G116" s="2">
        <v>51.058529999999998</v>
      </c>
      <c r="I116" s="3" t="s">
        <v>430</v>
      </c>
      <c r="K116" s="3" t="str">
        <f t="shared" si="13"/>
        <v>this-&gt;PT[114].specify_trackpos(13.75315, 51.05853, -1, "Trackpos 79",  "TP79", this);</v>
      </c>
      <c r="R116" t="str">
        <f t="shared" si="7"/>
        <v>\textcolor{blue}{114} &amp; \textcolor{blue}{13.75315} &amp; \textcolor{blue}{51.05853} &amp; \textcolor{blue}{-1} &amp; \textcolor{blue}{Trackpos 79} &amp; \textcolor{blue}{TP79 }\\</v>
      </c>
    </row>
    <row r="117" spans="1:18" x14ac:dyDescent="0.25">
      <c r="A117" s="6">
        <v>115</v>
      </c>
      <c r="B117" s="1" t="s">
        <v>303</v>
      </c>
      <c r="D117" s="3" t="s">
        <v>304</v>
      </c>
      <c r="E117">
        <v>-1</v>
      </c>
      <c r="F117" s="2">
        <v>13.75305</v>
      </c>
      <c r="G117" s="2">
        <v>51.058689999999999</v>
      </c>
      <c r="I117" s="3" t="s">
        <v>430</v>
      </c>
      <c r="K117" s="3" t="str">
        <f t="shared" si="13"/>
        <v>this-&gt;PT[115].specify_trackpos(13.75305, 51.05869, -1, "Trackpos 80",  "TP80", this);</v>
      </c>
      <c r="R117" t="str">
        <f t="shared" si="7"/>
        <v>\textcolor{blue}{115} &amp; \textcolor{blue}{13.75305} &amp; \textcolor{blue}{51.05869} &amp; \textcolor{blue}{-1} &amp; \textcolor{blue}{Trackpos 80} &amp; \textcolor{blue}{TP80 }\\</v>
      </c>
    </row>
    <row r="118" spans="1:18" x14ac:dyDescent="0.25">
      <c r="A118">
        <v>116</v>
      </c>
      <c r="B118" s="1" t="s">
        <v>67</v>
      </c>
      <c r="E118">
        <v>24</v>
      </c>
      <c r="F118">
        <v>13.75281</v>
      </c>
      <c r="G118">
        <v>51.05959</v>
      </c>
      <c r="I118" t="s">
        <v>427</v>
      </c>
      <c r="K118" t="str">
        <f t="shared" si="3"/>
        <v>this-&gt;PT[116].specify_regular(13.75281, 51.05959, 24,  this);</v>
      </c>
      <c r="R118" t="str">
        <f t="shared" si="7"/>
        <v>\textcolor{black}{116} &amp; \textcolor{black}{13.75281} &amp; \textcolor{black}{51.05959} &amp; \textcolor{black}{24} &amp; \textcolor{black}{Rosa-Luxemburg-Platz} &amp; \textcolor{black}{ }\\</v>
      </c>
    </row>
    <row r="119" spans="1:18" x14ac:dyDescent="0.25">
      <c r="A119" s="6">
        <v>117</v>
      </c>
      <c r="B119" s="4" t="s">
        <v>105</v>
      </c>
      <c r="C119" s="3"/>
      <c r="D119" s="3" t="s">
        <v>132</v>
      </c>
      <c r="E119" s="3">
        <v>-1</v>
      </c>
      <c r="F119" s="5">
        <v>13.75276</v>
      </c>
      <c r="G119" s="5">
        <v>51.05977</v>
      </c>
      <c r="H119" s="3"/>
      <c r="I119" s="3" t="s">
        <v>428</v>
      </c>
      <c r="J119" s="3"/>
      <c r="K119" s="3" t="str">
        <f>CONCATENATE("this-&gt;PT[",A119,"].specify_switch(",F119,", ",G119,", ",E119,", ",CHAR(34),B119,CHAR(34),",  ",CHAR(34),D119,CHAR(34),", this);")</f>
        <v>this-&gt;PT[117].specify_switch(13.75276, 51.05977, -1, "Weiche 13",  "W13", this);</v>
      </c>
      <c r="L119" s="3"/>
      <c r="M119" s="3"/>
      <c r="N119" s="3"/>
      <c r="O119" s="3"/>
      <c r="P119" s="3"/>
      <c r="Q119" s="3"/>
      <c r="R119" t="str">
        <f t="shared" si="7"/>
        <v>\textcolor{red}{117} &amp; \textcolor{red}{13.75276} &amp; \textcolor{red}{51.05977} &amp; \textcolor{red}{-1} &amp; \textcolor{red}{Weiche 13} &amp; \textcolor{red}{W13 }\\</v>
      </c>
    </row>
    <row r="120" spans="1:18" x14ac:dyDescent="0.25">
      <c r="A120">
        <v>118</v>
      </c>
      <c r="B120" s="4" t="s">
        <v>106</v>
      </c>
      <c r="C120" s="3"/>
      <c r="D120" s="3" t="s">
        <v>133</v>
      </c>
      <c r="E120" s="3">
        <v>-1</v>
      </c>
      <c r="F120" s="5">
        <v>13.75271</v>
      </c>
      <c r="G120" s="5">
        <v>51.059939999999997</v>
      </c>
      <c r="H120" s="3"/>
      <c r="I120" s="3" t="s">
        <v>428</v>
      </c>
      <c r="J120" s="3"/>
      <c r="K120" s="3" t="str">
        <f>CONCATENATE("this-&gt;PT[",A120,"].specify_switch(",F120,", ",G120,", ",E120,", ",CHAR(34),B120,CHAR(34),",  ",CHAR(34),D120,CHAR(34),", this);")</f>
        <v>this-&gt;PT[118].specify_switch(13.75271, 51.05994, -1, "Weiche 14",  "W14", this);</v>
      </c>
      <c r="L120" s="3"/>
      <c r="M120" s="3"/>
      <c r="N120" s="3"/>
      <c r="O120" s="3"/>
      <c r="P120" s="3"/>
      <c r="Q120" s="3"/>
      <c r="R120" t="str">
        <f t="shared" si="7"/>
        <v>\textcolor{red}{118} &amp; \textcolor{red}{13.75271} &amp; \textcolor{red}{51.05994} &amp; \textcolor{red}{-1} &amp; \textcolor{red}{Weiche 14} &amp; \textcolor{red}{W14 }\\</v>
      </c>
    </row>
    <row r="121" spans="1:18" x14ac:dyDescent="0.25">
      <c r="A121" s="6">
        <v>119</v>
      </c>
      <c r="B121" s="1" t="s">
        <v>68</v>
      </c>
      <c r="E121">
        <v>25</v>
      </c>
      <c r="F121">
        <v>13.75193</v>
      </c>
      <c r="G121">
        <v>51.062669999999997</v>
      </c>
      <c r="I121" t="s">
        <v>427</v>
      </c>
      <c r="K121" t="str">
        <f t="shared" si="3"/>
        <v>this-&gt;PT[119].specify_regular(13.75193, 51.06267, 25,  this);</v>
      </c>
      <c r="R121" t="str">
        <f t="shared" si="7"/>
        <v>\textcolor{black}{119} &amp; \textcolor{black}{13.75193} &amp; \textcolor{black}{51.06267} &amp; \textcolor{black}{25} &amp; \textcolor{black}{Bautzner/Rothenburger Str.} &amp; \textcolor{black}{ }\\</v>
      </c>
    </row>
    <row r="122" spans="1:18" x14ac:dyDescent="0.25">
      <c r="A122">
        <v>120</v>
      </c>
      <c r="B122" s="4" t="s">
        <v>107</v>
      </c>
      <c r="C122" s="3"/>
      <c r="D122" s="3" t="s">
        <v>134</v>
      </c>
      <c r="E122" s="3">
        <v>-1</v>
      </c>
      <c r="F122" s="5">
        <v>13.75192</v>
      </c>
      <c r="G122" s="5">
        <v>51.062719999999999</v>
      </c>
      <c r="H122" s="3"/>
      <c r="I122" s="3" t="s">
        <v>428</v>
      </c>
      <c r="J122" s="3"/>
      <c r="K122" s="3" t="str">
        <f>CONCATENATE("this-&gt;PT[",A122,"].specify_switch(",F122,", ",G122,", ",E122,", ",CHAR(34),B122,CHAR(34),",  ",CHAR(34),D122,CHAR(34),", this);")</f>
        <v>this-&gt;PT[120].specify_switch(13.75192, 51.06272, -1, "Weiche 15",  "W15", this);</v>
      </c>
      <c r="L122" s="3"/>
      <c r="M122" s="3"/>
      <c r="N122" s="3"/>
      <c r="O122" s="3"/>
      <c r="P122" s="3"/>
      <c r="Q122" s="3"/>
      <c r="R122" t="str">
        <f t="shared" si="7"/>
        <v>\textcolor{red}{120} &amp; \textcolor{red}{13.75192} &amp; \textcolor{red}{51.06272} &amp; \textcolor{red}{-1} &amp; \textcolor{red}{Weiche 15} &amp; \textcolor{red}{W15 }\\</v>
      </c>
    </row>
    <row r="123" spans="1:18" x14ac:dyDescent="0.25">
      <c r="A123" s="6">
        <v>121</v>
      </c>
      <c r="B123" s="4" t="s">
        <v>108</v>
      </c>
      <c r="C123" s="3"/>
      <c r="D123" s="3" t="s">
        <v>135</v>
      </c>
      <c r="E123" s="3">
        <v>-1</v>
      </c>
      <c r="F123" s="5">
        <v>13.751899999999999</v>
      </c>
      <c r="G123" s="5">
        <v>51.062750000000001</v>
      </c>
      <c r="H123" s="3"/>
      <c r="I123" s="3" t="s">
        <v>428</v>
      </c>
      <c r="J123" s="3"/>
      <c r="K123" s="3" t="str">
        <f>CONCATENATE("this-&gt;PT[",A123,"].specify_switch(",F123,", ",G123,", ",E123,", ",CHAR(34),B123,CHAR(34),",  ",CHAR(34),D123,CHAR(34),", this);")</f>
        <v>this-&gt;PT[121].specify_switch(13.7519, 51.06275, -1, "Weiche 16",  "W16", this);</v>
      </c>
      <c r="L123" s="3"/>
      <c r="M123" s="3"/>
      <c r="N123" s="3"/>
      <c r="O123" s="3"/>
      <c r="P123" s="3"/>
      <c r="Q123" s="3"/>
      <c r="R123" t="str">
        <f t="shared" si="7"/>
        <v>\textcolor{red}{121} &amp; \textcolor{red}{13.7519} &amp; \textcolor{red}{51.06275} &amp; \textcolor{red}{-1} &amp; \textcolor{red}{Weiche 16} &amp; \textcolor{red}{W16 }\\</v>
      </c>
    </row>
    <row r="124" spans="1:18" x14ac:dyDescent="0.25">
      <c r="A124">
        <v>122</v>
      </c>
      <c r="B124" s="4" t="s">
        <v>305</v>
      </c>
      <c r="C124" s="3"/>
      <c r="D124" s="3" t="s">
        <v>306</v>
      </c>
      <c r="E124" s="3">
        <v>-1</v>
      </c>
      <c r="F124" s="2">
        <v>13.75184</v>
      </c>
      <c r="G124" s="2">
        <v>51.063029999999998</v>
      </c>
      <c r="H124" s="3"/>
      <c r="I124" s="3" t="s">
        <v>430</v>
      </c>
      <c r="J124" s="3"/>
      <c r="K124" s="3" t="str">
        <f t="shared" ref="K124:K133" si="14">CONCATENATE("this-&gt;PT[",A124,"].specify_trackpos(",F124,", ",G124,", ",E124,", ",CHAR(34),B124,CHAR(34),",  ",CHAR(34),D124,CHAR(34),", this);")</f>
        <v>this-&gt;PT[122].specify_trackpos(13.75184, 51.06303, -1, "Trackpos 81",  "TP81", this);</v>
      </c>
      <c r="L124" s="3"/>
      <c r="M124" s="3"/>
      <c r="N124" s="3"/>
      <c r="O124" s="3"/>
      <c r="P124" s="3"/>
      <c r="Q124" s="3"/>
      <c r="R124" t="str">
        <f t="shared" si="7"/>
        <v>\textcolor{blue}{122} &amp; \textcolor{blue}{13.75184} &amp; \textcolor{blue}{51.06303} &amp; \textcolor{blue}{-1} &amp; \textcolor{blue}{Trackpos 81} &amp; \textcolor{blue}{TP81 }\\</v>
      </c>
    </row>
    <row r="125" spans="1:18" x14ac:dyDescent="0.25">
      <c r="A125" s="6">
        <v>123</v>
      </c>
      <c r="B125" s="4" t="s">
        <v>307</v>
      </c>
      <c r="C125" s="3"/>
      <c r="D125" s="3" t="s">
        <v>308</v>
      </c>
      <c r="E125" s="3">
        <v>-1</v>
      </c>
      <c r="F125" s="2">
        <v>13.75189</v>
      </c>
      <c r="G125" s="2">
        <v>51.063220000000001</v>
      </c>
      <c r="H125" s="3"/>
      <c r="I125" s="3" t="s">
        <v>430</v>
      </c>
      <c r="J125" s="3"/>
      <c r="K125" s="3" t="str">
        <f t="shared" si="14"/>
        <v>this-&gt;PT[123].specify_trackpos(13.75189, 51.06322, -1, "Trackpos 82",  "TP82", this);</v>
      </c>
      <c r="L125" s="3"/>
      <c r="M125" s="3"/>
      <c r="N125" s="3"/>
      <c r="O125" s="3"/>
      <c r="P125" s="3"/>
      <c r="Q125" s="3"/>
      <c r="R125" t="str">
        <f t="shared" si="7"/>
        <v>\textcolor{blue}{123} &amp; \textcolor{blue}{13.75189} &amp; \textcolor{blue}{51.06322} &amp; \textcolor{blue}{-1} &amp; \textcolor{blue}{Trackpos 82} &amp; \textcolor{blue}{TP82 }\\</v>
      </c>
    </row>
    <row r="126" spans="1:18" x14ac:dyDescent="0.25">
      <c r="A126">
        <v>124</v>
      </c>
      <c r="B126" s="1" t="s">
        <v>69</v>
      </c>
      <c r="E126">
        <v>26</v>
      </c>
      <c r="F126">
        <v>13.753640000000001</v>
      </c>
      <c r="G126">
        <v>51.065899999999999</v>
      </c>
      <c r="I126" t="s">
        <v>427</v>
      </c>
      <c r="K126" t="str">
        <f t="shared" si="3"/>
        <v>this-&gt;PT[124].specify_regular(13.75364, 51.0659, 26,  this);</v>
      </c>
      <c r="R126" t="str">
        <f t="shared" si="7"/>
        <v>\textcolor{black}{124} &amp; \textcolor{black}{13.75364} &amp; \textcolor{black}{51.0659} &amp; \textcolor{black}{26} &amp; \textcolor{black}{Görlitzer Straße} &amp; \textcolor{black}{ }\\</v>
      </c>
    </row>
    <row r="127" spans="1:18" x14ac:dyDescent="0.25">
      <c r="A127" s="6">
        <v>125</v>
      </c>
      <c r="B127" s="1" t="s">
        <v>309</v>
      </c>
      <c r="D127" s="3" t="s">
        <v>310</v>
      </c>
      <c r="E127" s="3">
        <v>-1</v>
      </c>
      <c r="F127" s="2">
        <v>13.75376</v>
      </c>
      <c r="G127" s="2">
        <v>51.066090000000003</v>
      </c>
      <c r="I127" s="3" t="s">
        <v>430</v>
      </c>
      <c r="K127" s="3" t="str">
        <f t="shared" si="14"/>
        <v>this-&gt;PT[125].specify_trackpos(13.75376, 51.06609, -1, "Trackpos 83",  "TP83", this);</v>
      </c>
      <c r="R127" t="str">
        <f t="shared" si="7"/>
        <v>\textcolor{blue}{125} &amp; \textcolor{blue}{13.75376} &amp; \textcolor{blue}{51.06609} &amp; \textcolor{blue}{-1} &amp; \textcolor{blue}{Trackpos 83} &amp; \textcolor{blue}{TP83 }\\</v>
      </c>
    </row>
    <row r="128" spans="1:18" x14ac:dyDescent="0.25">
      <c r="A128">
        <v>126</v>
      </c>
      <c r="B128" s="4" t="s">
        <v>109</v>
      </c>
      <c r="C128" s="3"/>
      <c r="D128" s="3" t="s">
        <v>136</v>
      </c>
      <c r="E128" s="3">
        <v>-1</v>
      </c>
      <c r="F128" s="5">
        <v>13.753780000000001</v>
      </c>
      <c r="G128" s="5">
        <v>51.066209999999998</v>
      </c>
      <c r="H128" s="3"/>
      <c r="I128" s="3" t="s">
        <v>428</v>
      </c>
      <c r="J128" s="3"/>
      <c r="K128" s="3" t="str">
        <f>CONCATENATE("this-&gt;PT[",A128,"].specify_switch(",F128,", ",G128,", ",E128,", ",CHAR(34),B128,CHAR(34),",  ",CHAR(34),D128,CHAR(34),", this);")</f>
        <v>this-&gt;PT[126].specify_switch(13.75378, 51.06621, -1, "Weiche 17",  "W17", this);</v>
      </c>
      <c r="L128" s="3"/>
      <c r="M128" s="3"/>
      <c r="N128" s="3"/>
      <c r="O128" s="3"/>
      <c r="P128" s="3"/>
      <c r="Q128" s="3"/>
      <c r="R128" t="str">
        <f t="shared" si="7"/>
        <v>\textcolor{red}{126} &amp; \textcolor{red}{13.75378} &amp; \textcolor{red}{51.06621} &amp; \textcolor{red}{-1} &amp; \textcolor{red}{Weiche 17} &amp; \textcolor{red}{W17 }\\</v>
      </c>
    </row>
    <row r="129" spans="1:18" x14ac:dyDescent="0.25">
      <c r="A129" s="6">
        <v>127</v>
      </c>
      <c r="B129" s="4" t="s">
        <v>311</v>
      </c>
      <c r="C129" s="3"/>
      <c r="D129" s="3" t="s">
        <v>312</v>
      </c>
      <c r="E129" s="3">
        <v>-1</v>
      </c>
      <c r="F129" s="2">
        <v>13.75385</v>
      </c>
      <c r="G129" s="2">
        <v>51.066459999999999</v>
      </c>
      <c r="H129" s="3"/>
      <c r="I129" s="3" t="s">
        <v>430</v>
      </c>
      <c r="J129" s="3"/>
      <c r="K129" s="3" t="str">
        <f t="shared" si="14"/>
        <v>this-&gt;PT[127].specify_trackpos(13.75385, 51.06646, -1, "Trackpos 84",  "TP84", this);</v>
      </c>
      <c r="L129" s="3"/>
      <c r="M129" s="3"/>
      <c r="N129" s="3"/>
      <c r="O129" s="3"/>
      <c r="P129" s="3"/>
      <c r="Q129" s="3"/>
      <c r="R129" t="str">
        <f t="shared" si="7"/>
        <v>\textcolor{blue}{127} &amp; \textcolor{blue}{13.75385} &amp; \textcolor{blue}{51.06646} &amp; \textcolor{blue}{-1} &amp; \textcolor{blue}{Trackpos 84} &amp; \textcolor{blue}{TP84 }\\</v>
      </c>
    </row>
    <row r="130" spans="1:18" x14ac:dyDescent="0.25">
      <c r="A130">
        <v>128</v>
      </c>
      <c r="B130" s="4" t="s">
        <v>110</v>
      </c>
      <c r="C130" s="3"/>
      <c r="D130" s="3" t="s">
        <v>137</v>
      </c>
      <c r="E130" s="3">
        <v>-1</v>
      </c>
      <c r="F130" s="5">
        <v>13.755990000000001</v>
      </c>
      <c r="G130" s="5">
        <v>51.069609999999997</v>
      </c>
      <c r="H130" s="3"/>
      <c r="I130" s="3" t="s">
        <v>428</v>
      </c>
      <c r="J130" s="3"/>
      <c r="K130" s="3" t="str">
        <f>CONCATENATE("this-&gt;PT[",A130,"].specify_switch(",F130,", ",G130,", ",E130,", ",CHAR(34),B130,CHAR(34),",  ",CHAR(34),D130,CHAR(34),", this);")</f>
        <v>this-&gt;PT[128].specify_switch(13.75599, 51.06961, -1, "Weiche 18",  "W18", this);</v>
      </c>
      <c r="L130" s="3"/>
      <c r="M130" s="3"/>
      <c r="N130" s="3"/>
      <c r="O130" s="3"/>
      <c r="P130" s="3"/>
      <c r="Q130" s="3"/>
      <c r="R130" t="str">
        <f t="shared" si="7"/>
        <v>\textcolor{red}{128} &amp; \textcolor{red}{13.75599} &amp; \textcolor{red}{51.06961} &amp; \textcolor{red}{-1} &amp; \textcolor{red}{Weiche 18} &amp; \textcolor{red}{W18 }\\</v>
      </c>
    </row>
    <row r="131" spans="1:18" x14ac:dyDescent="0.25">
      <c r="A131" s="6">
        <v>129</v>
      </c>
      <c r="B131" s="4" t="s">
        <v>313</v>
      </c>
      <c r="C131" s="3"/>
      <c r="D131" s="3" t="s">
        <v>314</v>
      </c>
      <c r="E131" s="3">
        <v>-1</v>
      </c>
      <c r="F131" s="2">
        <v>13.756030000000001</v>
      </c>
      <c r="G131" s="2">
        <v>51.069670000000002</v>
      </c>
      <c r="H131" s="3"/>
      <c r="I131" s="3" t="s">
        <v>430</v>
      </c>
      <c r="J131" s="3"/>
      <c r="K131" s="3" t="str">
        <f t="shared" si="14"/>
        <v>this-&gt;PT[129].specify_trackpos(13.75603, 51.06967, -1, "Trackpos 85",  "TP85", this);</v>
      </c>
      <c r="L131" s="3"/>
      <c r="M131" s="3"/>
      <c r="N131" s="3"/>
      <c r="O131" s="3"/>
      <c r="P131" s="3"/>
      <c r="Q131" s="3"/>
      <c r="R131" t="str">
        <f t="shared" ref="R131:R194" si="15">CONCATENATE("\textcolor{",$I131,"}{",A131,"}"," &amp; \textcolor{",$I131,"}{",F131,"} &amp; \textcolor{",$I131,"}{",G131,"} &amp; \textcolor{",$I131,"}{",E131,"} &amp; \textcolor{",$I131,"}{",B131,"} &amp; \textcolor{",$I131,"}{",D131," }\\")</f>
        <v>\textcolor{blue}{129} &amp; \textcolor{blue}{13.75603} &amp; \textcolor{blue}{51.06967} &amp; \textcolor{blue}{-1} &amp; \textcolor{blue}{Trackpos 85} &amp; \textcolor{blue}{TP85 }\\</v>
      </c>
    </row>
    <row r="132" spans="1:18" x14ac:dyDescent="0.25">
      <c r="A132">
        <v>130</v>
      </c>
      <c r="B132" s="4" t="s">
        <v>315</v>
      </c>
      <c r="C132" s="3"/>
      <c r="D132" s="3" t="s">
        <v>316</v>
      </c>
      <c r="E132" s="3">
        <v>-1</v>
      </c>
      <c r="F132" s="2">
        <v>13.75601</v>
      </c>
      <c r="G132" s="2">
        <v>51.069769999999998</v>
      </c>
      <c r="H132" s="3"/>
      <c r="I132" s="3" t="s">
        <v>430</v>
      </c>
      <c r="J132" s="3"/>
      <c r="K132" s="3" t="str">
        <f t="shared" si="14"/>
        <v>this-&gt;PT[130].specify_trackpos(13.75601, 51.06977, -1, "Trackpos 86",  "TP86", this);</v>
      </c>
      <c r="L132" s="3"/>
      <c r="M132" s="3"/>
      <c r="N132" s="3"/>
      <c r="O132" s="3"/>
      <c r="P132" s="3"/>
      <c r="Q132" s="3"/>
      <c r="R132" t="str">
        <f t="shared" si="15"/>
        <v>\textcolor{blue}{130} &amp; \textcolor{blue}{13.75601} &amp; \textcolor{blue}{51.06977} &amp; \textcolor{blue}{-1} &amp; \textcolor{blue}{Trackpos 86} &amp; \textcolor{blue}{TP86 }\\</v>
      </c>
    </row>
    <row r="133" spans="1:18" x14ac:dyDescent="0.25">
      <c r="A133" s="6">
        <v>131</v>
      </c>
      <c r="B133" s="4" t="s">
        <v>317</v>
      </c>
      <c r="C133" s="3"/>
      <c r="D133" s="3" t="s">
        <v>318</v>
      </c>
      <c r="E133" s="3">
        <v>-1</v>
      </c>
      <c r="F133" s="2">
        <v>13.75586</v>
      </c>
      <c r="G133" s="2">
        <v>51.069839999999999</v>
      </c>
      <c r="H133" s="3"/>
      <c r="I133" s="3" t="s">
        <v>430</v>
      </c>
      <c r="J133" s="3"/>
      <c r="K133" s="3" t="str">
        <f t="shared" si="14"/>
        <v>this-&gt;PT[131].specify_trackpos(13.75586, 51.06984, -1, "Trackpos 87",  "TP87", this);</v>
      </c>
      <c r="L133" s="3"/>
      <c r="M133" s="3"/>
      <c r="N133" s="3"/>
      <c r="O133" s="3"/>
      <c r="P133" s="3"/>
      <c r="Q133" s="3"/>
      <c r="R133" t="str">
        <f t="shared" si="15"/>
        <v>\textcolor{blue}{131} &amp; \textcolor{blue}{13.75586} &amp; \textcolor{blue}{51.06984} &amp; \textcolor{blue}{-1} &amp; \textcolor{blue}{Trackpos 87} &amp; \textcolor{blue}{TP87 }\\</v>
      </c>
    </row>
    <row r="134" spans="1:18" x14ac:dyDescent="0.25">
      <c r="A134">
        <v>132</v>
      </c>
      <c r="B134" s="1" t="s">
        <v>70</v>
      </c>
      <c r="E134">
        <v>27</v>
      </c>
      <c r="F134">
        <v>13.755140000000001</v>
      </c>
      <c r="G134">
        <v>51.070059999999998</v>
      </c>
      <c r="I134" t="s">
        <v>427</v>
      </c>
      <c r="K134" t="str">
        <f t="shared" si="3"/>
        <v>this-&gt;PT[132].specify_regular(13.75514, 51.07006, 27,  this);</v>
      </c>
      <c r="R134" t="str">
        <f t="shared" si="15"/>
        <v>\textcolor{black}{132} &amp; \textcolor{black}{13.75514} &amp; \textcolor{black}{51.07006} &amp; \textcolor{black}{27} &amp; \textcolor{black}{Alaunplatz} &amp; \textcolor{black}{ }\\</v>
      </c>
    </row>
    <row r="135" spans="1:18" x14ac:dyDescent="0.25">
      <c r="A135" s="6">
        <v>133</v>
      </c>
      <c r="B135" s="1" t="s">
        <v>71</v>
      </c>
      <c r="E135">
        <v>28</v>
      </c>
      <c r="F135">
        <v>13.751110000000001</v>
      </c>
      <c r="G135">
        <v>51.071280000000002</v>
      </c>
      <c r="I135" t="s">
        <v>427</v>
      </c>
      <c r="K135" t="str">
        <f t="shared" si="3"/>
        <v>this-&gt;PT[133].specify_regular(13.75111, 51.07128, 28,  this);</v>
      </c>
      <c r="R135" t="str">
        <f t="shared" si="15"/>
        <v>\textcolor{black}{133} &amp; \textcolor{black}{13.75111} &amp; \textcolor{black}{51.07128} &amp; \textcolor{black}{28} &amp; \textcolor{black}{Bischofsweg} &amp; \textcolor{black}{ }\\</v>
      </c>
    </row>
    <row r="136" spans="1:18" x14ac:dyDescent="0.25">
      <c r="A136">
        <v>134</v>
      </c>
      <c r="B136" s="1" t="s">
        <v>319</v>
      </c>
      <c r="D136" s="3" t="s">
        <v>320</v>
      </c>
      <c r="E136" s="3">
        <v>-1</v>
      </c>
      <c r="F136" s="2">
        <v>13.750830000000001</v>
      </c>
      <c r="G136" s="2">
        <v>51.071370000000002</v>
      </c>
      <c r="I136" s="3" t="s">
        <v>430</v>
      </c>
      <c r="K136" s="3" t="str">
        <f t="shared" ref="K136:K137" si="16">CONCATENATE("this-&gt;PT[",A136,"].specify_trackpos(",F136,", ",G136,", ",E136,", ",CHAR(34),B136,CHAR(34),",  ",CHAR(34),D136,CHAR(34),", this);")</f>
        <v>this-&gt;PT[134].specify_trackpos(13.75083, 51.07137, -1, "Trackpos 88",  "TP88", this);</v>
      </c>
      <c r="R136" t="str">
        <f t="shared" si="15"/>
        <v>\textcolor{blue}{134} &amp; \textcolor{blue}{13.75083} &amp; \textcolor{blue}{51.07137} &amp; \textcolor{blue}{-1} &amp; \textcolor{blue}{Trackpos 88} &amp; \textcolor{blue}{TP88 }\\</v>
      </c>
    </row>
    <row r="137" spans="1:18" x14ac:dyDescent="0.25">
      <c r="A137" s="6">
        <v>135</v>
      </c>
      <c r="B137" s="1" t="s">
        <v>321</v>
      </c>
      <c r="D137" s="3" t="s">
        <v>322</v>
      </c>
      <c r="E137" s="3">
        <v>-1</v>
      </c>
      <c r="F137" s="2">
        <v>13.75052</v>
      </c>
      <c r="G137" s="2">
        <v>51.071440000000003</v>
      </c>
      <c r="I137" s="3" t="s">
        <v>430</v>
      </c>
      <c r="K137" s="3" t="str">
        <f t="shared" si="16"/>
        <v>this-&gt;PT[135].specify_trackpos(13.75052, 51.07144, -1, "Trackpos 89",  "TP89", this);</v>
      </c>
      <c r="R137" t="str">
        <f t="shared" si="15"/>
        <v>\textcolor{blue}{135} &amp; \textcolor{blue}{13.75052} &amp; \textcolor{blue}{51.07144} &amp; \textcolor{blue}{-1} &amp; \textcolor{blue}{Trackpos 89} &amp; \textcolor{blue}{TP89 }\\</v>
      </c>
    </row>
    <row r="138" spans="1:18" x14ac:dyDescent="0.25">
      <c r="A138">
        <v>136</v>
      </c>
      <c r="B138" s="4" t="s">
        <v>111</v>
      </c>
      <c r="C138" s="3"/>
      <c r="D138" s="3" t="s">
        <v>138</v>
      </c>
      <c r="E138" s="3">
        <v>-1</v>
      </c>
      <c r="F138" s="5">
        <v>13.750349999999999</v>
      </c>
      <c r="G138" s="5">
        <v>51.071469999999998</v>
      </c>
      <c r="H138" s="3"/>
      <c r="I138" s="3" t="s">
        <v>428</v>
      </c>
      <c r="J138" s="3"/>
      <c r="K138" s="3" t="str">
        <f>CONCATENATE("this-&gt;PT[",A138,"].specify_switch(",F138,", ",G138,", ",E138,", ",CHAR(34),B138,CHAR(34),",  ",CHAR(34),D138,CHAR(34),", this);")</f>
        <v>this-&gt;PT[136].specify_switch(13.75035, 51.07147, -1, "Weiche 19",  "W19", this);</v>
      </c>
      <c r="L138" s="3"/>
      <c r="M138" s="3"/>
      <c r="N138" s="3"/>
      <c r="O138" s="3"/>
      <c r="P138" s="3"/>
      <c r="Q138" s="3"/>
      <c r="R138" t="str">
        <f t="shared" si="15"/>
        <v>\textcolor{red}{136} &amp; \textcolor{red}{13.75035} &amp; \textcolor{red}{51.07147} &amp; \textcolor{red}{-1} &amp; \textcolor{red}{Weiche 19} &amp; \textcolor{red}{W19 }\\</v>
      </c>
    </row>
    <row r="139" spans="1:18" x14ac:dyDescent="0.25">
      <c r="A139" s="6">
        <v>137</v>
      </c>
      <c r="B139" s="1" t="s">
        <v>72</v>
      </c>
      <c r="E139">
        <v>29</v>
      </c>
      <c r="F139">
        <v>13.74686</v>
      </c>
      <c r="G139">
        <v>51.072029999999998</v>
      </c>
      <c r="I139" t="s">
        <v>427</v>
      </c>
      <c r="K139" t="str">
        <f t="shared" si="3"/>
        <v>this-&gt;PT[137].specify_regular(13.74686, 51.07203, 29,  this);</v>
      </c>
      <c r="R139" t="str">
        <f t="shared" si="15"/>
        <v>\textcolor{black}{137} &amp; \textcolor{black}{13.74686} &amp; \textcolor{black}{51.07203} &amp; \textcolor{black}{29} &amp; \textcolor{black}{S-Bf. Bischofsplatz} &amp; \textcolor{black}{ }\\</v>
      </c>
    </row>
    <row r="140" spans="1:18" x14ac:dyDescent="0.25">
      <c r="A140">
        <v>138</v>
      </c>
      <c r="B140" s="1" t="s">
        <v>323</v>
      </c>
      <c r="D140" s="3" t="s">
        <v>324</v>
      </c>
      <c r="E140" s="3">
        <v>-1</v>
      </c>
      <c r="F140" s="2">
        <v>13.745290000000001</v>
      </c>
      <c r="G140" s="2">
        <v>51.072270000000003</v>
      </c>
      <c r="I140" s="3" t="s">
        <v>430</v>
      </c>
      <c r="K140" s="3" t="str">
        <f t="shared" ref="K140:K141" si="17">CONCATENATE("this-&gt;PT[",A140,"].specify_trackpos(",F140,", ",G140,", ",E140,", ",CHAR(34),B140,CHAR(34),",  ",CHAR(34),D140,CHAR(34),", this);")</f>
        <v>this-&gt;PT[138].specify_trackpos(13.74529, 51.07227, -1, "Trackpos 90",  "TP90", this);</v>
      </c>
      <c r="R140" t="str">
        <f t="shared" si="15"/>
        <v>\textcolor{blue}{138} &amp; \textcolor{blue}{13.74529} &amp; \textcolor{blue}{51.07227} &amp; \textcolor{blue}{-1} &amp; \textcolor{blue}{Trackpos 90} &amp; \textcolor{blue}{TP90 }\\</v>
      </c>
    </row>
    <row r="141" spans="1:18" x14ac:dyDescent="0.25">
      <c r="A141" s="6">
        <v>139</v>
      </c>
      <c r="B141" s="1" t="s">
        <v>325</v>
      </c>
      <c r="D141" s="3" t="s">
        <v>326</v>
      </c>
      <c r="E141" s="3">
        <v>-1</v>
      </c>
      <c r="F141">
        <v>13.744960000000001</v>
      </c>
      <c r="G141">
        <v>51.072339999999997</v>
      </c>
      <c r="I141" s="3" t="s">
        <v>430</v>
      </c>
      <c r="K141" s="3" t="str">
        <f t="shared" si="17"/>
        <v>this-&gt;PT[139].specify_trackpos(13.74496, 51.07234, -1, "Trackpos 91",  "TP91", this);</v>
      </c>
      <c r="R141" t="str">
        <f t="shared" si="15"/>
        <v>\textcolor{blue}{139} &amp; \textcolor{blue}{13.74496} &amp; \textcolor{blue}{51.07234} &amp; \textcolor{blue}{-1} &amp; \textcolor{blue}{Trackpos 91} &amp; \textcolor{blue}{TP91 }\\</v>
      </c>
    </row>
    <row r="142" spans="1:18" x14ac:dyDescent="0.25">
      <c r="A142">
        <v>140</v>
      </c>
      <c r="B142" s="1" t="s">
        <v>73</v>
      </c>
      <c r="E142">
        <v>30</v>
      </c>
      <c r="F142">
        <v>13.740600000000001</v>
      </c>
      <c r="G142">
        <v>51.073560000000001</v>
      </c>
      <c r="I142" t="s">
        <v>427</v>
      </c>
      <c r="K142" t="str">
        <f t="shared" si="3"/>
        <v>this-&gt;PT[140].specify_regular(13.7406, 51.07356, 30,  this);</v>
      </c>
      <c r="R142" t="str">
        <f t="shared" si="15"/>
        <v>\textcolor{black}{140} &amp; \textcolor{black}{13.7406} &amp; \textcolor{black}{51.07356} &amp; \textcolor{black}{30} &amp; \textcolor{black}{Friedensstraße} &amp; \textcolor{black}{ }\\</v>
      </c>
    </row>
    <row r="143" spans="1:18" x14ac:dyDescent="0.25">
      <c r="A143" s="6">
        <v>141</v>
      </c>
      <c r="B143" s="4" t="s">
        <v>112</v>
      </c>
      <c r="C143" s="3"/>
      <c r="D143" s="3" t="s">
        <v>139</v>
      </c>
      <c r="E143" s="3">
        <v>-1</v>
      </c>
      <c r="F143" s="5">
        <v>13.734590000000001</v>
      </c>
      <c r="G143" s="5">
        <v>51.075240000000001</v>
      </c>
      <c r="H143" s="3"/>
      <c r="I143" s="3" t="s">
        <v>428</v>
      </c>
      <c r="J143" s="3"/>
      <c r="K143" s="3" t="str">
        <f>CONCATENATE("this-&gt;PT[",A143,"].specify_switch(",F143,", ",G143,", ",E143,", ",CHAR(34),B143,CHAR(34),",  ",CHAR(34),D143,CHAR(34),", this);")</f>
        <v>this-&gt;PT[141].specify_switch(13.73459, 51.07524, -1, "Weiche 20 - Abzweig Fritz-Reuter-Str",  "W20", this);</v>
      </c>
      <c r="L143" s="3"/>
      <c r="M143" s="3"/>
      <c r="N143" s="3"/>
      <c r="O143" s="3"/>
      <c r="P143" s="3"/>
      <c r="Q143" s="3"/>
      <c r="R143" t="str">
        <f t="shared" si="15"/>
        <v>\textcolor{red}{141} &amp; \textcolor{red}{13.73459} &amp; \textcolor{red}{51.07524} &amp; \textcolor{red}{-1} &amp; \textcolor{red}{Weiche 20 - Abzweig Fritz-Reuter-Str} &amp; \textcolor{red}{W20 }\\</v>
      </c>
    </row>
    <row r="144" spans="1:18" x14ac:dyDescent="0.25">
      <c r="A144">
        <v>142</v>
      </c>
      <c r="B144" s="4" t="s">
        <v>327</v>
      </c>
      <c r="C144" s="3"/>
      <c r="D144" s="3" t="s">
        <v>328</v>
      </c>
      <c r="E144" s="3">
        <v>-1</v>
      </c>
      <c r="F144" s="2">
        <v>13.7339</v>
      </c>
      <c r="G144" s="2">
        <v>51.075429999999997</v>
      </c>
      <c r="H144" s="3"/>
      <c r="I144" s="3" t="s">
        <v>430</v>
      </c>
      <c r="J144" s="3"/>
      <c r="K144" s="3" t="str">
        <f t="shared" ref="K144:K146" si="18">CONCATENATE("this-&gt;PT[",A144,"].specify_trackpos(",F144,", ",G144,", ",E144,", ",CHAR(34),B144,CHAR(34),",  ",CHAR(34),D144,CHAR(34),", this);")</f>
        <v>this-&gt;PT[142].specify_trackpos(13.7339, 51.07543, -1, "Trackpos 92",  "TP92", this);</v>
      </c>
      <c r="L144" s="3"/>
      <c r="M144" s="3"/>
      <c r="N144" s="3"/>
      <c r="O144" s="3"/>
      <c r="P144" s="3"/>
      <c r="Q144" s="3"/>
      <c r="R144" t="str">
        <f t="shared" si="15"/>
        <v>\textcolor{blue}{142} &amp; \textcolor{blue}{13.7339} &amp; \textcolor{blue}{51.07543} &amp; \textcolor{blue}{-1} &amp; \textcolor{blue}{Trackpos 92} &amp; \textcolor{blue}{TP92 }\\</v>
      </c>
    </row>
    <row r="145" spans="1:18" x14ac:dyDescent="0.25">
      <c r="A145" s="6">
        <v>143</v>
      </c>
      <c r="B145" s="4" t="s">
        <v>329</v>
      </c>
      <c r="C145" s="3"/>
      <c r="D145" s="3" t="s">
        <v>330</v>
      </c>
      <c r="E145" s="3">
        <v>-1</v>
      </c>
      <c r="F145" s="2">
        <v>13.733779999999999</v>
      </c>
      <c r="G145" s="2">
        <v>51.075479999999999</v>
      </c>
      <c r="H145" s="3"/>
      <c r="I145" s="3" t="s">
        <v>430</v>
      </c>
      <c r="J145" s="3"/>
      <c r="K145" s="3" t="str">
        <f t="shared" si="18"/>
        <v>this-&gt;PT[143].specify_trackpos(13.73378, 51.07548, -1, "Trackpos 93",  "TP93", this);</v>
      </c>
      <c r="L145" s="3"/>
      <c r="M145" s="3"/>
      <c r="N145" s="3"/>
      <c r="O145" s="3"/>
      <c r="P145" s="3"/>
      <c r="Q145" s="3"/>
      <c r="R145" t="str">
        <f t="shared" si="15"/>
        <v>\textcolor{blue}{143} &amp; \textcolor{blue}{13.73378} &amp; \textcolor{blue}{51.07548} &amp; \textcolor{blue}{-1} &amp; \textcolor{blue}{Trackpos 93} &amp; \textcolor{blue}{TP93 }\\</v>
      </c>
    </row>
    <row r="146" spans="1:18" x14ac:dyDescent="0.25">
      <c r="A146">
        <v>144</v>
      </c>
      <c r="B146" s="4" t="s">
        <v>331</v>
      </c>
      <c r="C146" s="3"/>
      <c r="D146" s="3" t="s">
        <v>332</v>
      </c>
      <c r="E146" s="3">
        <v>-1</v>
      </c>
      <c r="F146" s="2">
        <v>13.73363</v>
      </c>
      <c r="G146" s="2">
        <v>51.075569999999999</v>
      </c>
      <c r="H146" s="3"/>
      <c r="I146" s="3" t="s">
        <v>430</v>
      </c>
      <c r="J146" s="3"/>
      <c r="K146" s="3" t="str">
        <f t="shared" si="18"/>
        <v>this-&gt;PT[144].specify_trackpos(13.73363, 51.07557, -1, "Trackpos 94",  "TP94", this);</v>
      </c>
      <c r="L146" s="3"/>
      <c r="M146" s="3"/>
      <c r="N146" s="3"/>
      <c r="O146" s="3"/>
      <c r="P146" s="3"/>
      <c r="Q146" s="3"/>
      <c r="R146" t="str">
        <f t="shared" si="15"/>
        <v>\textcolor{blue}{144} &amp; \textcolor{blue}{13.73363} &amp; \textcolor{blue}{51.07557} &amp; \textcolor{blue}{-1} &amp; \textcolor{blue}{Trackpos 94} &amp; \textcolor{blue}{TP94 }\\</v>
      </c>
    </row>
    <row r="147" spans="1:18" x14ac:dyDescent="0.25">
      <c r="A147" s="6">
        <v>145</v>
      </c>
      <c r="B147" s="4" t="s">
        <v>113</v>
      </c>
      <c r="C147" s="3"/>
      <c r="D147" s="3" t="s">
        <v>140</v>
      </c>
      <c r="E147" s="3">
        <v>-1</v>
      </c>
      <c r="F147" s="5">
        <v>13.733549999999999</v>
      </c>
      <c r="G147" s="5">
        <v>51.075650000000003</v>
      </c>
      <c r="H147" s="3"/>
      <c r="I147" s="3" t="s">
        <v>428</v>
      </c>
      <c r="J147" s="3"/>
      <c r="K147" s="3" t="str">
        <f>CONCATENATE("this-&gt;PT[",A147,"].specify_switch(",F147,", ",G147,", ",E147,", ",CHAR(34),B147,CHAR(34),",  ",CHAR(34),D147,CHAR(34),", this);")</f>
        <v>this-&gt;PT[145].specify_switch(13.73355, 51.07565, -1, "Weiche 21",  "W21", this);</v>
      </c>
      <c r="L147" s="3"/>
      <c r="M147" s="3"/>
      <c r="N147" s="3"/>
      <c r="O147" s="3"/>
      <c r="P147" s="3"/>
      <c r="Q147" s="3"/>
      <c r="R147" t="str">
        <f t="shared" si="15"/>
        <v>\textcolor{red}{145} &amp; \textcolor{red}{13.73355} &amp; \textcolor{red}{51.07565} &amp; \textcolor{red}{-1} &amp; \textcolor{red}{Weiche 21} &amp; \textcolor{red}{W21 }\\</v>
      </c>
    </row>
    <row r="148" spans="1:18" x14ac:dyDescent="0.25">
      <c r="A148">
        <v>146</v>
      </c>
      <c r="B148" s="1" t="s">
        <v>74</v>
      </c>
      <c r="E148">
        <v>31</v>
      </c>
      <c r="F148">
        <v>13.732889999999999</v>
      </c>
      <c r="G148">
        <v>51.076889999999999</v>
      </c>
      <c r="I148" t="s">
        <v>427</v>
      </c>
      <c r="K148" t="str">
        <f t="shared" si="3"/>
        <v>this-&gt;PT[146].specify_regular(13.73289, 51.07689, 31,  this);</v>
      </c>
      <c r="R148" t="str">
        <f t="shared" si="15"/>
        <v>\textcolor{black}{146} &amp; \textcolor{black}{13.73289} &amp; \textcolor{black}{51.07689} &amp; \textcolor{black}{31} &amp; \textcolor{black}{Liststraße} &amp; \textcolor{black}{ }\\</v>
      </c>
    </row>
    <row r="149" spans="1:18" x14ac:dyDescent="0.25">
      <c r="A149" s="6">
        <v>147</v>
      </c>
      <c r="B149" s="4" t="s">
        <v>114</v>
      </c>
      <c r="C149" s="3"/>
      <c r="D149" s="3" t="s">
        <v>141</v>
      </c>
      <c r="E149" s="3">
        <v>-1</v>
      </c>
      <c r="F149" s="5">
        <v>13.732839999999999</v>
      </c>
      <c r="G149" s="5">
        <v>51.077010000000001</v>
      </c>
      <c r="H149" s="3"/>
      <c r="I149" s="3" t="s">
        <v>428</v>
      </c>
      <c r="J149" s="3"/>
      <c r="K149" s="3" t="str">
        <f>CONCATENATE("this-&gt;PT[",A149,"].specify_switch(",F149,", ",G149,", ",E149,", ",CHAR(34),B149,CHAR(34),",  ",CHAR(34),D149,CHAR(34),", this);")</f>
        <v>this-&gt;PT[147].specify_switch(13.73284, 51.07701, -1, "Weiche 22 - Liststr. Ausfahrt",  "W22", this);</v>
      </c>
      <c r="L149" s="3"/>
      <c r="M149" s="3"/>
      <c r="N149" s="3"/>
      <c r="O149" s="3"/>
      <c r="P149" s="3"/>
      <c r="Q149" s="3"/>
      <c r="R149" t="str">
        <f t="shared" si="15"/>
        <v>\textcolor{red}{147} &amp; \textcolor{red}{13.73284} &amp; \textcolor{red}{51.07701} &amp; \textcolor{red}{-1} &amp; \textcolor{red}{Weiche 22 - Liststr. Ausfahrt} &amp; \textcolor{red}{W22 }\\</v>
      </c>
    </row>
    <row r="150" spans="1:18" x14ac:dyDescent="0.25">
      <c r="A150">
        <v>148</v>
      </c>
      <c r="B150" s="4" t="s">
        <v>333</v>
      </c>
      <c r="C150" s="3"/>
      <c r="D150" s="3" t="s">
        <v>334</v>
      </c>
      <c r="E150" s="3">
        <v>-1</v>
      </c>
      <c r="F150" s="2">
        <v>13.732699999999999</v>
      </c>
      <c r="G150" s="2">
        <v>51.077129999999997</v>
      </c>
      <c r="H150" s="3"/>
      <c r="I150" s="3" t="s">
        <v>430</v>
      </c>
      <c r="J150" s="3"/>
      <c r="K150" s="3" t="str">
        <f t="shared" ref="K150:K182" si="19">CONCATENATE("this-&gt;PT[",A150,"].specify_trackpos(",F150,", ",G150,", ",E150,", ",CHAR(34),B150,CHAR(34),",  ",CHAR(34),D150,CHAR(34),", this);")</f>
        <v>this-&gt;PT[148].specify_trackpos(13.7327, 51.07713, -1, "Trackpos 95",  "TP95", this);</v>
      </c>
      <c r="L150" s="3"/>
      <c r="M150" s="3"/>
      <c r="N150" s="3"/>
      <c r="O150" s="3"/>
      <c r="P150" s="3"/>
      <c r="Q150" s="3"/>
      <c r="R150" t="str">
        <f t="shared" si="15"/>
        <v>\textcolor{blue}{148} &amp; \textcolor{blue}{13.7327} &amp; \textcolor{blue}{51.07713} &amp; \textcolor{blue}{-1} &amp; \textcolor{blue}{Trackpos 95} &amp; \textcolor{blue}{TP95 }\\</v>
      </c>
    </row>
    <row r="151" spans="1:18" x14ac:dyDescent="0.25">
      <c r="A151" s="6">
        <v>149</v>
      </c>
      <c r="B151" s="4" t="s">
        <v>335</v>
      </c>
      <c r="C151" s="3"/>
      <c r="D151" s="3" t="s">
        <v>336</v>
      </c>
      <c r="E151" s="3">
        <v>-1</v>
      </c>
      <c r="F151" s="2">
        <v>13.73245</v>
      </c>
      <c r="G151" s="2">
        <v>51.077249999999999</v>
      </c>
      <c r="H151" s="3"/>
      <c r="I151" s="3" t="s">
        <v>430</v>
      </c>
      <c r="J151" s="3"/>
      <c r="K151" s="3" t="str">
        <f t="shared" si="19"/>
        <v>this-&gt;PT[149].specify_trackpos(13.73245, 51.07725, -1, "Trackpos 96",  "TP96", this);</v>
      </c>
      <c r="L151" s="3"/>
      <c r="M151" s="3"/>
      <c r="N151" s="3"/>
      <c r="O151" s="3"/>
      <c r="P151" s="3"/>
      <c r="Q151" s="3"/>
      <c r="R151" t="str">
        <f t="shared" si="15"/>
        <v>\textcolor{blue}{149} &amp; \textcolor{blue}{13.73245} &amp; \textcolor{blue}{51.07725} &amp; \textcolor{blue}{-1} &amp; \textcolor{blue}{Trackpos 96} &amp; \textcolor{blue}{TP96 }\\</v>
      </c>
    </row>
    <row r="152" spans="1:18" x14ac:dyDescent="0.25">
      <c r="A152">
        <v>150</v>
      </c>
      <c r="B152" s="4" t="s">
        <v>337</v>
      </c>
      <c r="C152" s="3"/>
      <c r="D152" s="3" t="s">
        <v>338</v>
      </c>
      <c r="E152" s="3">
        <v>-1</v>
      </c>
      <c r="F152" s="2">
        <v>13.73218</v>
      </c>
      <c r="G152" s="2">
        <v>51.07734</v>
      </c>
      <c r="H152" s="3"/>
      <c r="I152" s="3" t="s">
        <v>430</v>
      </c>
      <c r="J152" s="3"/>
      <c r="K152" s="3" t="str">
        <f t="shared" si="19"/>
        <v>this-&gt;PT[150].specify_trackpos(13.73218, 51.07734, -1, "Trackpos 97",  "TP97", this);</v>
      </c>
      <c r="L152" s="3"/>
      <c r="M152" s="3"/>
      <c r="N152" s="3"/>
      <c r="O152" s="3"/>
      <c r="P152" s="3"/>
      <c r="Q152" s="3"/>
      <c r="R152" t="str">
        <f t="shared" si="15"/>
        <v>\textcolor{blue}{150} &amp; \textcolor{blue}{13.73218} &amp; \textcolor{blue}{51.07734} &amp; \textcolor{blue}{-1} &amp; \textcolor{blue}{Trackpos 97} &amp; \textcolor{blue}{TP97 }\\</v>
      </c>
    </row>
    <row r="153" spans="1:18" x14ac:dyDescent="0.25">
      <c r="A153" s="6">
        <v>151</v>
      </c>
      <c r="B153" s="4" t="s">
        <v>115</v>
      </c>
      <c r="C153" s="3"/>
      <c r="D153" s="3" t="s">
        <v>142</v>
      </c>
      <c r="E153" s="3">
        <v>-1</v>
      </c>
      <c r="F153" s="5">
        <v>13.7319</v>
      </c>
      <c r="G153" s="5">
        <v>51.07734</v>
      </c>
      <c r="H153" s="3"/>
      <c r="I153" s="3" t="s">
        <v>428</v>
      </c>
      <c r="J153" s="3"/>
      <c r="K153" s="3" t="str">
        <f>CONCATENATE("this-&gt;PT[",A153,"].specify_switch(",F153,", ",G153,", ",E153,", ",CHAR(34),B153,CHAR(34),",  ",CHAR(34),D153,CHAR(34),", this);")</f>
        <v>this-&gt;PT[151].specify_switch(13.7319, 51.07734, -1, "Weiche 23 - Einfahrt Harkortstr.",  "W23", this);</v>
      </c>
      <c r="L153" s="3"/>
      <c r="M153" s="3"/>
      <c r="N153" s="3"/>
      <c r="O153" s="3"/>
      <c r="P153" s="3"/>
      <c r="Q153" s="3"/>
      <c r="R153" t="str">
        <f t="shared" si="15"/>
        <v>\textcolor{red}{151} &amp; \textcolor{red}{13.7319} &amp; \textcolor{red}{51.07734} &amp; \textcolor{red}{-1} &amp; \textcolor{red}{Weiche 23 - Einfahrt Harkortstr.} &amp; \textcolor{red}{W23 }\\</v>
      </c>
    </row>
    <row r="154" spans="1:18" x14ac:dyDescent="0.25">
      <c r="A154">
        <v>152</v>
      </c>
      <c r="B154" s="4" t="s">
        <v>339</v>
      </c>
      <c r="C154" s="3"/>
      <c r="D154" s="3" t="s">
        <v>340</v>
      </c>
      <c r="E154" s="3">
        <v>-1</v>
      </c>
      <c r="F154" s="2">
        <v>13.73175</v>
      </c>
      <c r="G154" s="2">
        <v>51.077300000000001</v>
      </c>
      <c r="H154" s="3"/>
      <c r="I154" s="3" t="s">
        <v>430</v>
      </c>
      <c r="J154" s="3"/>
      <c r="K154" s="3" t="str">
        <f t="shared" si="19"/>
        <v>this-&gt;PT[152].specify_trackpos(13.73175, 51.0773, -1, "Trackpos 98",  "TP98", this);</v>
      </c>
      <c r="L154" s="3"/>
      <c r="M154" s="3"/>
      <c r="N154" s="3"/>
      <c r="O154" s="3"/>
      <c r="P154" s="3"/>
      <c r="Q154" s="3"/>
      <c r="R154" t="str">
        <f t="shared" si="15"/>
        <v>\textcolor{blue}{152} &amp; \textcolor{blue}{13.73175} &amp; \textcolor{blue}{51.0773} &amp; \textcolor{blue}{-1} &amp; \textcolor{blue}{Trackpos 98} &amp; \textcolor{blue}{TP98 }\\</v>
      </c>
    </row>
    <row r="155" spans="1:18" x14ac:dyDescent="0.25">
      <c r="A155" s="6">
        <v>153</v>
      </c>
      <c r="B155" s="4" t="s">
        <v>341</v>
      </c>
      <c r="C155" s="3"/>
      <c r="D155" s="3" t="s">
        <v>342</v>
      </c>
      <c r="E155" s="3">
        <v>-1</v>
      </c>
      <c r="F155" s="2">
        <v>13.73155</v>
      </c>
      <c r="G155" s="2">
        <v>51.077219999999997</v>
      </c>
      <c r="H155" s="3"/>
      <c r="I155" s="3" t="s">
        <v>430</v>
      </c>
      <c r="J155" s="3"/>
      <c r="K155" s="3" t="str">
        <f t="shared" si="19"/>
        <v>this-&gt;PT[153].specify_trackpos(13.73155, 51.07722, -1, "Trackpos 99",  "TP99", this);</v>
      </c>
      <c r="L155" s="3"/>
      <c r="M155" s="3"/>
      <c r="N155" s="3"/>
      <c r="O155" s="3"/>
      <c r="P155" s="3"/>
      <c r="Q155" s="3"/>
      <c r="R155" t="str">
        <f t="shared" si="15"/>
        <v>\textcolor{blue}{153} &amp; \textcolor{blue}{13.73155} &amp; \textcolor{blue}{51.07722} &amp; \textcolor{blue}{-1} &amp; \textcolor{blue}{Trackpos 99} &amp; \textcolor{blue}{TP99 }\\</v>
      </c>
    </row>
    <row r="156" spans="1:18" x14ac:dyDescent="0.25">
      <c r="A156">
        <v>154</v>
      </c>
      <c r="B156" s="4" t="s">
        <v>343</v>
      </c>
      <c r="C156" s="3"/>
      <c r="D156" s="3" t="s">
        <v>344</v>
      </c>
      <c r="E156" s="3">
        <v>-1</v>
      </c>
      <c r="F156" s="5">
        <v>13.729609999999999</v>
      </c>
      <c r="G156" s="5">
        <v>51.076390000000004</v>
      </c>
      <c r="H156" s="3"/>
      <c r="I156" s="3" t="s">
        <v>430</v>
      </c>
      <c r="J156" s="3"/>
      <c r="K156" s="3" t="str">
        <f t="shared" si="19"/>
        <v>this-&gt;PT[154].specify_trackpos(13.72961, 51.07639, -1, "Trackpos 100",  "TP100", this);</v>
      </c>
      <c r="L156" s="3"/>
      <c r="M156" s="3"/>
      <c r="N156" s="3"/>
      <c r="O156" s="3"/>
      <c r="P156" s="3"/>
      <c r="Q156" s="3"/>
      <c r="R156" t="str">
        <f t="shared" si="15"/>
        <v>\textcolor{blue}{154} &amp; \textcolor{blue}{13.72961} &amp; \textcolor{blue}{51.07639} &amp; \textcolor{blue}{-1} &amp; \textcolor{blue}{Trackpos 100} &amp; \textcolor{blue}{TP100 }\\</v>
      </c>
    </row>
    <row r="157" spans="1:18" x14ac:dyDescent="0.25">
      <c r="A157" s="6">
        <v>155</v>
      </c>
      <c r="B157" s="4" t="s">
        <v>345</v>
      </c>
      <c r="C157" s="3"/>
      <c r="D157" s="3" t="s">
        <v>346</v>
      </c>
      <c r="E157" s="3">
        <v>-1</v>
      </c>
      <c r="F157" s="2">
        <v>13.729520000000001</v>
      </c>
      <c r="G157" s="2">
        <v>51.076360000000001</v>
      </c>
      <c r="H157" s="3"/>
      <c r="I157" s="3" t="s">
        <v>430</v>
      </c>
      <c r="J157" s="3"/>
      <c r="K157" s="3" t="str">
        <f t="shared" si="19"/>
        <v>this-&gt;PT[155].specify_trackpos(13.72952, 51.07636, -1, "Trackpos 101",  "TP101", this);</v>
      </c>
      <c r="L157" s="3"/>
      <c r="M157" s="3"/>
      <c r="N157" s="3"/>
      <c r="O157" s="3"/>
      <c r="P157" s="3"/>
      <c r="Q157" s="3"/>
      <c r="R157" t="str">
        <f t="shared" si="15"/>
        <v>\textcolor{blue}{155} &amp; \textcolor{blue}{13.72952} &amp; \textcolor{blue}{51.07636} &amp; \textcolor{blue}{-1} &amp; \textcolor{blue}{Trackpos 101} &amp; \textcolor{blue}{TP101 }\\</v>
      </c>
    </row>
    <row r="158" spans="1:18" x14ac:dyDescent="0.25">
      <c r="A158">
        <v>156</v>
      </c>
      <c r="B158" s="4" t="s">
        <v>347</v>
      </c>
      <c r="C158" s="3"/>
      <c r="D158" s="3" t="s">
        <v>348</v>
      </c>
      <c r="E158" s="3">
        <v>-1</v>
      </c>
      <c r="F158" s="2">
        <v>13.72931</v>
      </c>
      <c r="G158" s="2">
        <v>51.076340000000002</v>
      </c>
      <c r="H158" s="3"/>
      <c r="I158" s="3" t="s">
        <v>430</v>
      </c>
      <c r="J158" s="3"/>
      <c r="K158" s="3" t="str">
        <f t="shared" si="19"/>
        <v>this-&gt;PT[156].specify_trackpos(13.72931, 51.07634, -1, "Trackpos 102",  "TP102", this);</v>
      </c>
      <c r="L158" s="3"/>
      <c r="M158" s="3"/>
      <c r="N158" s="3"/>
      <c r="O158" s="3"/>
      <c r="P158" s="3"/>
      <c r="Q158" s="3"/>
      <c r="R158" t="str">
        <f t="shared" si="15"/>
        <v>\textcolor{blue}{156} &amp; \textcolor{blue}{13.72931} &amp; \textcolor{blue}{51.07634} &amp; \textcolor{blue}{-1} &amp; \textcolor{blue}{Trackpos 102} &amp; \textcolor{blue}{TP102 }\\</v>
      </c>
    </row>
    <row r="159" spans="1:18" x14ac:dyDescent="0.25">
      <c r="A159" s="6">
        <v>157</v>
      </c>
      <c r="B159" s="4" t="s">
        <v>349</v>
      </c>
      <c r="C159" s="3"/>
      <c r="D159" s="3" t="s">
        <v>350</v>
      </c>
      <c r="E159" s="3">
        <v>-1</v>
      </c>
      <c r="F159" s="2">
        <v>13.72912</v>
      </c>
      <c r="G159" s="2">
        <v>51.076349999999998</v>
      </c>
      <c r="H159" s="3"/>
      <c r="I159" s="3" t="s">
        <v>430</v>
      </c>
      <c r="J159" s="3"/>
      <c r="K159" s="3" t="str">
        <f t="shared" si="19"/>
        <v>this-&gt;PT[157].specify_trackpos(13.72912, 51.07635, -1, "Trackpos 103",  "TP103", this);</v>
      </c>
      <c r="L159" s="3"/>
      <c r="M159" s="3"/>
      <c r="N159" s="3"/>
      <c r="O159" s="3"/>
      <c r="P159" s="3"/>
      <c r="Q159" s="3"/>
      <c r="R159" t="str">
        <f t="shared" si="15"/>
        <v>\textcolor{blue}{157} &amp; \textcolor{blue}{13.72912} &amp; \textcolor{blue}{51.07635} &amp; \textcolor{blue}{-1} &amp; \textcolor{blue}{Trackpos 103} &amp; \textcolor{blue}{TP103 }\\</v>
      </c>
    </row>
    <row r="160" spans="1:18" x14ac:dyDescent="0.25">
      <c r="A160">
        <v>158</v>
      </c>
      <c r="B160" s="1" t="s">
        <v>75</v>
      </c>
      <c r="E160">
        <v>32</v>
      </c>
      <c r="F160">
        <v>13.725720000000001</v>
      </c>
      <c r="G160">
        <v>51.076920000000001</v>
      </c>
      <c r="I160" t="s">
        <v>427</v>
      </c>
      <c r="K160" t="str">
        <f t="shared" si="3"/>
        <v>this-&gt;PT[158].specify_regular(13.72572, 51.07692, 32,  this);</v>
      </c>
      <c r="R160" t="str">
        <f t="shared" si="15"/>
        <v>\textcolor{black}{158} &amp; \textcolor{black}{13.72572} &amp; \textcolor{black}{51.07692} &amp; \textcolor{black}{32} &amp; \textcolor{black}{Bürgerstraße} &amp; \textcolor{black}{ }\\</v>
      </c>
    </row>
    <row r="161" spans="1:18" x14ac:dyDescent="0.25">
      <c r="A161" s="6">
        <v>159</v>
      </c>
      <c r="B161" s="1" t="s">
        <v>351</v>
      </c>
      <c r="D161" s="3" t="s">
        <v>352</v>
      </c>
      <c r="E161" s="3">
        <v>-1</v>
      </c>
      <c r="F161">
        <v>13.72504</v>
      </c>
      <c r="G161">
        <v>51.077010000000001</v>
      </c>
      <c r="I161" s="3" t="s">
        <v>430</v>
      </c>
      <c r="K161" s="3" t="str">
        <f t="shared" si="19"/>
        <v>this-&gt;PT[159].specify_trackpos(13.72504, 51.07701, -1, "Trackpos 104",  "TP104", this);</v>
      </c>
      <c r="R161" t="str">
        <f t="shared" si="15"/>
        <v>\textcolor{blue}{159} &amp; \textcolor{blue}{13.72504} &amp; \textcolor{blue}{51.07701} &amp; \textcolor{blue}{-1} &amp; \textcolor{blue}{Trackpos 104} &amp; \textcolor{blue}{TP104 }\\</v>
      </c>
    </row>
    <row r="162" spans="1:18" x14ac:dyDescent="0.25">
      <c r="A162">
        <v>160</v>
      </c>
      <c r="B162" s="1" t="s">
        <v>353</v>
      </c>
      <c r="D162" s="3" t="s">
        <v>354</v>
      </c>
      <c r="E162" s="3">
        <v>-1</v>
      </c>
      <c r="F162" s="2">
        <v>13.723459999999999</v>
      </c>
      <c r="G162" s="2">
        <v>51.077330000000003</v>
      </c>
      <c r="I162" s="3" t="s">
        <v>430</v>
      </c>
      <c r="K162" s="3" t="str">
        <f t="shared" si="19"/>
        <v>this-&gt;PT[160].specify_trackpos(13.72346, 51.07733, -1, "Trackpos 105",  "TP105", this);</v>
      </c>
      <c r="R162" t="str">
        <f t="shared" si="15"/>
        <v>\textcolor{blue}{160} &amp; \textcolor{blue}{13.72346} &amp; \textcolor{blue}{51.07733} &amp; \textcolor{blue}{-1} &amp; \textcolor{blue}{Trackpos 105} &amp; \textcolor{blue}{TP105 }\\</v>
      </c>
    </row>
    <row r="163" spans="1:18" x14ac:dyDescent="0.25">
      <c r="A163" s="6">
        <v>161</v>
      </c>
      <c r="B163" s="1" t="s">
        <v>355</v>
      </c>
      <c r="D163" s="3" t="s">
        <v>356</v>
      </c>
      <c r="E163" s="3">
        <v>-1</v>
      </c>
      <c r="F163" s="2">
        <v>13.72316</v>
      </c>
      <c r="G163" s="2">
        <v>51.077359999999999</v>
      </c>
      <c r="I163" s="3" t="s">
        <v>430</v>
      </c>
      <c r="K163" s="3" t="str">
        <f t="shared" si="19"/>
        <v>this-&gt;PT[161].specify_trackpos(13.72316, 51.07736, -1, "Trackpos 106",  "TP106", this);</v>
      </c>
      <c r="R163" t="str">
        <f t="shared" si="15"/>
        <v>\textcolor{blue}{161} &amp; \textcolor{blue}{13.72316} &amp; \textcolor{blue}{51.07736} &amp; \textcolor{blue}{-1} &amp; \textcolor{blue}{Trackpos 106} &amp; \textcolor{blue}{TP106 }\\</v>
      </c>
    </row>
    <row r="164" spans="1:18" x14ac:dyDescent="0.25">
      <c r="A164">
        <v>162</v>
      </c>
      <c r="B164" s="1" t="s">
        <v>76</v>
      </c>
      <c r="E164">
        <v>33</v>
      </c>
      <c r="F164">
        <v>13.72171</v>
      </c>
      <c r="G164">
        <v>51.07741</v>
      </c>
      <c r="I164" t="s">
        <v>427</v>
      </c>
      <c r="K164" t="str">
        <f t="shared" si="3"/>
        <v>this-&gt;PT[162].specify_regular(13.72171, 51.07741, 33,  this);</v>
      </c>
      <c r="R164" t="str">
        <f t="shared" si="15"/>
        <v>\textcolor{black}{162} &amp; \textcolor{black}{13.72171} &amp; \textcolor{black}{51.07741} &amp; \textcolor{black}{33} &amp; \textcolor{black}{Rathaus Pieschen} &amp; \textcolor{black}{ }\\</v>
      </c>
    </row>
    <row r="165" spans="1:18" x14ac:dyDescent="0.25">
      <c r="A165" s="6">
        <v>163</v>
      </c>
      <c r="B165" s="1" t="s">
        <v>357</v>
      </c>
      <c r="D165" s="3" t="s">
        <v>358</v>
      </c>
      <c r="E165" s="3">
        <v>-1</v>
      </c>
      <c r="F165" s="2">
        <v>13.72143</v>
      </c>
      <c r="G165" s="2">
        <v>51.077419999999996</v>
      </c>
      <c r="I165" s="3" t="s">
        <v>430</v>
      </c>
      <c r="K165" s="3" t="str">
        <f t="shared" si="19"/>
        <v>this-&gt;PT[163].specify_trackpos(13.72143, 51.07742, -1, "Trackpos 107",  "TP107", this);</v>
      </c>
      <c r="R165" t="str">
        <f t="shared" si="15"/>
        <v>\textcolor{blue}{163} &amp; \textcolor{blue}{13.72143} &amp; \textcolor{blue}{51.07742} &amp; \textcolor{blue}{-1} &amp; \textcolor{blue}{Trackpos 107} &amp; \textcolor{blue}{TP107 }\\</v>
      </c>
    </row>
    <row r="166" spans="1:18" x14ac:dyDescent="0.25">
      <c r="A166">
        <v>164</v>
      </c>
      <c r="B166" s="1" t="s">
        <v>359</v>
      </c>
      <c r="D166" s="3" t="s">
        <v>360</v>
      </c>
      <c r="E166" s="3">
        <v>-1</v>
      </c>
      <c r="F166" s="2">
        <v>13.719760000000001</v>
      </c>
      <c r="G166" s="2">
        <v>51.077379999999998</v>
      </c>
      <c r="I166" s="3" t="s">
        <v>430</v>
      </c>
      <c r="K166" s="3" t="str">
        <f t="shared" si="19"/>
        <v>this-&gt;PT[164].specify_trackpos(13.71976, 51.07738, -1, "Trackpos 108",  "TP108", this);</v>
      </c>
      <c r="R166" t="str">
        <f t="shared" si="15"/>
        <v>\textcolor{blue}{164} &amp; \textcolor{blue}{13.71976} &amp; \textcolor{blue}{51.07738} &amp; \textcolor{blue}{-1} &amp; \textcolor{blue}{Trackpos 108} &amp; \textcolor{blue}{TP108 }\\</v>
      </c>
    </row>
    <row r="167" spans="1:18" x14ac:dyDescent="0.25">
      <c r="A167" s="6">
        <v>165</v>
      </c>
      <c r="B167" s="1" t="s">
        <v>361</v>
      </c>
      <c r="D167" s="3" t="s">
        <v>362</v>
      </c>
      <c r="E167" s="3">
        <v>-1</v>
      </c>
      <c r="F167" s="2">
        <v>13.719580000000001</v>
      </c>
      <c r="G167" s="2">
        <v>51.077390000000001</v>
      </c>
      <c r="I167" s="3" t="s">
        <v>430</v>
      </c>
      <c r="K167" s="3" t="str">
        <f t="shared" si="19"/>
        <v>this-&gt;PT[165].specify_trackpos(13.71958, 51.07739, -1, "Trackpos 109",  "TP109", this);</v>
      </c>
      <c r="R167" t="str">
        <f t="shared" si="15"/>
        <v>\textcolor{blue}{165} &amp; \textcolor{blue}{13.71958} &amp; \textcolor{blue}{51.07739} &amp; \textcolor{blue}{-1} &amp; \textcolor{blue}{Trackpos 109} &amp; \textcolor{blue}{TP109 }\\</v>
      </c>
    </row>
    <row r="168" spans="1:18" x14ac:dyDescent="0.25">
      <c r="A168">
        <v>166</v>
      </c>
      <c r="B168" s="1" t="s">
        <v>363</v>
      </c>
      <c r="D168" s="3" t="s">
        <v>364</v>
      </c>
      <c r="E168" s="3">
        <v>-1</v>
      </c>
      <c r="F168" s="2">
        <v>13.71884</v>
      </c>
      <c r="G168" s="2">
        <v>51.077449999999999</v>
      </c>
      <c r="I168" s="3" t="s">
        <v>430</v>
      </c>
      <c r="K168" s="3" t="str">
        <f t="shared" si="19"/>
        <v>this-&gt;PT[166].specify_trackpos(13.71884, 51.07745, -1, "Trackpos 110",  "TP110", this);</v>
      </c>
      <c r="R168" t="str">
        <f t="shared" si="15"/>
        <v>\textcolor{blue}{166} &amp; \textcolor{blue}{13.71884} &amp; \textcolor{blue}{51.07745} &amp; \textcolor{blue}{-1} &amp; \textcolor{blue}{Trackpos 110} &amp; \textcolor{blue}{TP110 }\\</v>
      </c>
    </row>
    <row r="169" spans="1:18" x14ac:dyDescent="0.25">
      <c r="A169" s="6">
        <v>167</v>
      </c>
      <c r="B169" s="1" t="s">
        <v>365</v>
      </c>
      <c r="D169" s="3" t="s">
        <v>366</v>
      </c>
      <c r="E169" s="3">
        <v>-1</v>
      </c>
      <c r="F169" s="2">
        <v>13.718299999999999</v>
      </c>
      <c r="G169" s="2">
        <v>51.07752</v>
      </c>
      <c r="I169" s="3" t="s">
        <v>430</v>
      </c>
      <c r="K169" s="3" t="str">
        <f t="shared" si="19"/>
        <v>this-&gt;PT[167].specify_trackpos(13.7183, 51.07752, -1, "Trackpos 111",  "TP111", this);</v>
      </c>
      <c r="R169" t="str">
        <f t="shared" si="15"/>
        <v>\textcolor{blue}{167} &amp; \textcolor{blue}{13.7183} &amp; \textcolor{blue}{51.07752} &amp; \textcolor{blue}{-1} &amp; \textcolor{blue}{Trackpos 111} &amp; \textcolor{blue}{TP111 }\\</v>
      </c>
    </row>
    <row r="170" spans="1:18" x14ac:dyDescent="0.25">
      <c r="A170">
        <v>168</v>
      </c>
      <c r="B170" s="1" t="s">
        <v>367</v>
      </c>
      <c r="D170" s="3" t="s">
        <v>368</v>
      </c>
      <c r="E170" s="3">
        <v>-1</v>
      </c>
      <c r="F170" s="2">
        <v>13.71805</v>
      </c>
      <c r="G170" s="2">
        <v>51.077539999999999</v>
      </c>
      <c r="I170" s="3" t="s">
        <v>430</v>
      </c>
      <c r="K170" s="3" t="str">
        <f t="shared" si="19"/>
        <v>this-&gt;PT[168].specify_trackpos(13.71805, 51.07754, -1, "Trackpos 112",  "TP112", this);</v>
      </c>
      <c r="R170" t="str">
        <f t="shared" si="15"/>
        <v>\textcolor{blue}{168} &amp; \textcolor{blue}{13.71805} &amp; \textcolor{blue}{51.07754} &amp; \textcolor{blue}{-1} &amp; \textcolor{blue}{Trackpos 112} &amp; \textcolor{blue}{TP112 }\\</v>
      </c>
    </row>
    <row r="171" spans="1:18" x14ac:dyDescent="0.25">
      <c r="A171" s="6">
        <v>169</v>
      </c>
      <c r="B171" s="1" t="s">
        <v>77</v>
      </c>
      <c r="E171">
        <v>34</v>
      </c>
      <c r="F171">
        <v>13.717650000000001</v>
      </c>
      <c r="G171">
        <v>51.07752</v>
      </c>
      <c r="I171" t="s">
        <v>427</v>
      </c>
      <c r="K171" t="str">
        <f t="shared" si="3"/>
        <v>this-&gt;PT[169].specify_regular(13.71765, 51.07752, 34,  this);</v>
      </c>
      <c r="R171" t="str">
        <f t="shared" si="15"/>
        <v>\textcolor{black}{169} &amp; \textcolor{black}{13.71765} &amp; \textcolor{black}{51.07752} &amp; \textcolor{black}{34} &amp; \textcolor{black}{Altpieschen} &amp; \textcolor{black}{ }\\</v>
      </c>
    </row>
    <row r="172" spans="1:18" x14ac:dyDescent="0.25">
      <c r="A172">
        <v>170</v>
      </c>
      <c r="B172" s="1" t="s">
        <v>369</v>
      </c>
      <c r="D172" s="3" t="s">
        <v>370</v>
      </c>
      <c r="E172" s="3">
        <v>-1</v>
      </c>
      <c r="F172" s="2">
        <v>13.71707</v>
      </c>
      <c r="G172" s="2">
        <v>51.077500000000001</v>
      </c>
      <c r="I172" s="3" t="s">
        <v>430</v>
      </c>
      <c r="K172" s="3" t="str">
        <f t="shared" si="19"/>
        <v>this-&gt;PT[170].specify_trackpos(13.71707, 51.0775, -1, "Trackpos 113",  "TP113", this);</v>
      </c>
      <c r="R172" t="str">
        <f t="shared" si="15"/>
        <v>\textcolor{blue}{170} &amp; \textcolor{blue}{13.71707} &amp; \textcolor{blue}{51.0775} &amp; \textcolor{blue}{-1} &amp; \textcolor{blue}{Trackpos 113} &amp; \textcolor{blue}{TP113 }\\</v>
      </c>
    </row>
    <row r="173" spans="1:18" x14ac:dyDescent="0.25">
      <c r="A173" s="6">
        <v>171</v>
      </c>
      <c r="B173" s="1" t="s">
        <v>371</v>
      </c>
      <c r="D173" s="3" t="s">
        <v>372</v>
      </c>
      <c r="E173" s="3">
        <v>-1</v>
      </c>
      <c r="F173" s="2">
        <v>13.71692</v>
      </c>
      <c r="G173" s="2">
        <v>51.077509999999997</v>
      </c>
      <c r="I173" s="3" t="s">
        <v>430</v>
      </c>
      <c r="K173" s="3" t="str">
        <f t="shared" si="19"/>
        <v>this-&gt;PT[171].specify_trackpos(13.71692, 51.07751, -1, "Trackpos 114",  "TP114", this);</v>
      </c>
      <c r="R173" t="str">
        <f t="shared" si="15"/>
        <v>\textcolor{blue}{171} &amp; \textcolor{blue}{13.71692} &amp; \textcolor{blue}{51.07751} &amp; \textcolor{blue}{-1} &amp; \textcolor{blue}{Trackpos 114} &amp; \textcolor{blue}{TP114 }\\</v>
      </c>
    </row>
    <row r="174" spans="1:18" x14ac:dyDescent="0.25">
      <c r="A174">
        <v>172</v>
      </c>
      <c r="B174" s="1" t="s">
        <v>373</v>
      </c>
      <c r="D174" s="3" t="s">
        <v>374</v>
      </c>
      <c r="E174" s="3">
        <v>-1</v>
      </c>
      <c r="F174" s="2">
        <v>13.716799999999999</v>
      </c>
      <c r="G174" s="2">
        <v>51.077530000000003</v>
      </c>
      <c r="I174" s="3" t="s">
        <v>430</v>
      </c>
      <c r="K174" s="3" t="str">
        <f t="shared" si="19"/>
        <v>this-&gt;PT[172].specify_trackpos(13.7168, 51.07753, -1, "Trackpos 115",  "TP115", this);</v>
      </c>
      <c r="R174" t="str">
        <f t="shared" si="15"/>
        <v>\textcolor{blue}{172} &amp; \textcolor{blue}{13.7168} &amp; \textcolor{blue}{51.07753} &amp; \textcolor{blue}{-1} &amp; \textcolor{blue}{Trackpos 115} &amp; \textcolor{blue}{TP115 }\\</v>
      </c>
    </row>
    <row r="175" spans="1:18" x14ac:dyDescent="0.25">
      <c r="A175" s="6">
        <v>173</v>
      </c>
      <c r="B175" s="4" t="s">
        <v>116</v>
      </c>
      <c r="C175" s="3"/>
      <c r="D175" s="3" t="s">
        <v>144</v>
      </c>
      <c r="E175" s="3">
        <v>-1</v>
      </c>
      <c r="F175" s="5">
        <v>13.716659999999999</v>
      </c>
      <c r="G175" s="5">
        <v>51.077570000000001</v>
      </c>
      <c r="H175" s="3"/>
      <c r="I175" s="3" t="s">
        <v>428</v>
      </c>
      <c r="J175" s="3"/>
      <c r="K175" s="3" t="str">
        <f>CONCATENATE("this-&gt;PT[",A175,"].specify_switch(",F175,", ",G175,", ",E175,", ",CHAR(34),B175,CHAR(34),",  ",CHAR(34),D175,CHAR(34),", this);")</f>
        <v>this-&gt;PT[173].specify_switch(13.71666, 51.07757, -1, "Weiche 24",  "W24", this);</v>
      </c>
      <c r="L175" s="3"/>
      <c r="M175" s="3"/>
      <c r="N175" s="3"/>
      <c r="O175" s="3"/>
      <c r="P175" s="3"/>
      <c r="Q175" s="3"/>
      <c r="R175" t="str">
        <f t="shared" si="15"/>
        <v>\textcolor{red}{173} &amp; \textcolor{red}{13.71666} &amp; \textcolor{red}{51.07757} &amp; \textcolor{red}{-1} &amp; \textcolor{red}{Weiche 24} &amp; \textcolor{red}{W24 }\\</v>
      </c>
    </row>
    <row r="176" spans="1:18" x14ac:dyDescent="0.25">
      <c r="A176">
        <v>174</v>
      </c>
      <c r="B176" s="4" t="s">
        <v>375</v>
      </c>
      <c r="C176" s="3"/>
      <c r="D176" s="3" t="s">
        <v>376</v>
      </c>
      <c r="E176" s="3">
        <v>-1</v>
      </c>
      <c r="F176" s="2">
        <v>13.716189999999999</v>
      </c>
      <c r="G176" s="2">
        <v>51.07779</v>
      </c>
      <c r="H176" s="3"/>
      <c r="I176" s="3" t="s">
        <v>430</v>
      </c>
      <c r="J176" s="3"/>
      <c r="K176" s="3" t="str">
        <f t="shared" si="19"/>
        <v>this-&gt;PT[174].specify_trackpos(13.71619, 51.07779, -1, "Trackpos 116",  "TP116", this);</v>
      </c>
      <c r="L176" s="3"/>
      <c r="M176" s="3"/>
      <c r="N176" s="3"/>
      <c r="O176" s="3"/>
      <c r="P176" s="3"/>
      <c r="Q176" s="3"/>
      <c r="R176" t="str">
        <f t="shared" si="15"/>
        <v>\textcolor{blue}{174} &amp; \textcolor{blue}{13.71619} &amp; \textcolor{blue}{51.07779} &amp; \textcolor{blue}{-1} &amp; \textcolor{blue}{Trackpos 116} &amp; \textcolor{blue}{TP116 }\\</v>
      </c>
    </row>
    <row r="177" spans="1:18" x14ac:dyDescent="0.25">
      <c r="A177" s="6">
        <v>175</v>
      </c>
      <c r="B177" s="4" t="s">
        <v>377</v>
      </c>
      <c r="C177" s="3"/>
      <c r="D177" s="3" t="s">
        <v>378</v>
      </c>
      <c r="E177" s="3">
        <v>-1</v>
      </c>
      <c r="F177" s="2">
        <v>13.71564</v>
      </c>
      <c r="G177" s="2">
        <v>51.078130000000002</v>
      </c>
      <c r="H177" s="3"/>
      <c r="I177" s="3" t="s">
        <v>430</v>
      </c>
      <c r="J177" s="3"/>
      <c r="K177" s="3" t="str">
        <f t="shared" si="19"/>
        <v>this-&gt;PT[175].specify_trackpos(13.71564, 51.07813, -1, "Trackpos 117",  "TP117", this);</v>
      </c>
      <c r="L177" s="3"/>
      <c r="M177" s="3"/>
      <c r="N177" s="3"/>
      <c r="O177" s="3"/>
      <c r="P177" s="3"/>
      <c r="Q177" s="3"/>
      <c r="R177" t="str">
        <f t="shared" si="15"/>
        <v>\textcolor{blue}{175} &amp; \textcolor{blue}{13.71564} &amp; \textcolor{blue}{51.07813} &amp; \textcolor{blue}{-1} &amp; \textcolor{blue}{Trackpos 117} &amp; \textcolor{blue}{TP117 }\\</v>
      </c>
    </row>
    <row r="178" spans="1:18" x14ac:dyDescent="0.25">
      <c r="A178">
        <v>176</v>
      </c>
      <c r="B178" s="4" t="s">
        <v>379</v>
      </c>
      <c r="C178" s="3"/>
      <c r="D178" s="3" t="s">
        <v>380</v>
      </c>
      <c r="E178" s="3">
        <v>-1</v>
      </c>
      <c r="F178" s="2">
        <v>13.715310000000001</v>
      </c>
      <c r="G178" s="2">
        <v>51.078449999999997</v>
      </c>
      <c r="H178" s="3"/>
      <c r="I178" s="3" t="s">
        <v>430</v>
      </c>
      <c r="J178" s="3"/>
      <c r="K178" s="3" t="str">
        <f t="shared" si="19"/>
        <v>this-&gt;PT[176].specify_trackpos(13.71531, 51.07845, -1, "Trackpos 118",  "TP118", this);</v>
      </c>
      <c r="L178" s="3"/>
      <c r="M178" s="3"/>
      <c r="N178" s="3"/>
      <c r="O178" s="3"/>
      <c r="P178" s="3"/>
      <c r="Q178" s="3"/>
      <c r="R178" t="str">
        <f t="shared" si="15"/>
        <v>\textcolor{blue}{176} &amp; \textcolor{blue}{13.71531} &amp; \textcolor{blue}{51.07845} &amp; \textcolor{blue}{-1} &amp; \textcolor{blue}{Trackpos 118} &amp; \textcolor{blue}{TP118 }\\</v>
      </c>
    </row>
    <row r="179" spans="1:18" x14ac:dyDescent="0.25">
      <c r="A179" s="6">
        <v>177</v>
      </c>
      <c r="B179" s="4" t="s">
        <v>117</v>
      </c>
      <c r="C179" s="3"/>
      <c r="D179" s="3" t="s">
        <v>143</v>
      </c>
      <c r="E179" s="3">
        <v>-1</v>
      </c>
      <c r="F179" s="5">
        <v>13.714700000000001</v>
      </c>
      <c r="G179" s="5">
        <v>51.079419999999999</v>
      </c>
      <c r="H179" s="3"/>
      <c r="I179" s="3" t="s">
        <v>428</v>
      </c>
      <c r="J179" s="3"/>
      <c r="K179" s="3" t="str">
        <f>CONCATENATE("this-&gt;PT[",A179,"].specify_switch(",F179,", ",G179,", ",E179,", ",CHAR(34),B179,CHAR(34),",  ",CHAR(34),D179,CHAR(34),", this);")</f>
        <v>this-&gt;PT[177].specify_switch(13.7147, 51.07942, -1, "Weiche 25 / Abzweig Sternstr.",  "W25", this);</v>
      </c>
      <c r="L179" s="3"/>
      <c r="M179" s="3"/>
      <c r="N179" s="3"/>
      <c r="O179" s="3"/>
      <c r="P179" s="3"/>
      <c r="Q179" s="3"/>
      <c r="R179" t="str">
        <f t="shared" si="15"/>
        <v>\textcolor{red}{177} &amp; \textcolor{red}{13.7147} &amp; \textcolor{red}{51.07942} &amp; \textcolor{red}{-1} &amp; \textcolor{red}{Weiche 25 / Abzweig Sternstr.} &amp; \textcolor{red}{W25 }\\</v>
      </c>
    </row>
    <row r="180" spans="1:18" x14ac:dyDescent="0.25">
      <c r="A180">
        <v>178</v>
      </c>
      <c r="B180" s="4" t="s">
        <v>381</v>
      </c>
      <c r="C180" s="3"/>
      <c r="D180" s="3" t="s">
        <v>382</v>
      </c>
      <c r="E180" s="3">
        <v>-1</v>
      </c>
      <c r="F180" s="2">
        <v>13.714549999999999</v>
      </c>
      <c r="G180" s="2">
        <v>51.079520000000002</v>
      </c>
      <c r="H180" s="3"/>
      <c r="I180" s="3" t="s">
        <v>430</v>
      </c>
      <c r="J180" s="3"/>
      <c r="K180" s="3" t="str">
        <f t="shared" si="19"/>
        <v>this-&gt;PT[178].specify_trackpos(13.71455, 51.07952, -1, "Trackpos 119",  "TP119", this);</v>
      </c>
      <c r="L180" s="3"/>
      <c r="M180" s="3"/>
      <c r="N180" s="3"/>
      <c r="O180" s="3"/>
      <c r="P180" s="3"/>
      <c r="Q180" s="3"/>
      <c r="R180" t="str">
        <f t="shared" si="15"/>
        <v>\textcolor{blue}{178} &amp; \textcolor{blue}{13.71455} &amp; \textcolor{blue}{51.07952} &amp; \textcolor{blue}{-1} &amp; \textcolor{blue}{Trackpos 119} &amp; \textcolor{blue}{TP119 }\\</v>
      </c>
    </row>
    <row r="181" spans="1:18" x14ac:dyDescent="0.25">
      <c r="A181" s="6">
        <v>179</v>
      </c>
      <c r="B181" s="4" t="s">
        <v>383</v>
      </c>
      <c r="C181" s="3"/>
      <c r="D181" s="3" t="s">
        <v>384</v>
      </c>
      <c r="E181" s="3">
        <v>-1</v>
      </c>
      <c r="F181" s="2">
        <v>13.71449</v>
      </c>
      <c r="G181" s="2">
        <v>51.079529999999998</v>
      </c>
      <c r="H181" s="3"/>
      <c r="I181" s="3" t="s">
        <v>430</v>
      </c>
      <c r="J181" s="3"/>
      <c r="K181" s="3" t="str">
        <f t="shared" si="19"/>
        <v>this-&gt;PT[179].specify_trackpos(13.71449, 51.07953, -1, "Trackpos 120",  "TP120", this);</v>
      </c>
      <c r="L181" s="3"/>
      <c r="M181" s="3"/>
      <c r="N181" s="3"/>
      <c r="O181" s="3"/>
      <c r="P181" s="3"/>
      <c r="Q181" s="3"/>
      <c r="R181" t="str">
        <f t="shared" si="15"/>
        <v>\textcolor{blue}{179} &amp; \textcolor{blue}{13.71449} &amp; \textcolor{blue}{51.07953} &amp; \textcolor{blue}{-1} &amp; \textcolor{blue}{Trackpos 120} &amp; \textcolor{blue}{TP120 }\\</v>
      </c>
    </row>
    <row r="182" spans="1:18" x14ac:dyDescent="0.25">
      <c r="A182">
        <v>180</v>
      </c>
      <c r="B182" s="4" t="s">
        <v>385</v>
      </c>
      <c r="C182" s="3"/>
      <c r="D182" s="3" t="s">
        <v>386</v>
      </c>
      <c r="E182" s="3">
        <v>-1</v>
      </c>
      <c r="F182" s="2">
        <v>13.71435</v>
      </c>
      <c r="G182" s="2">
        <v>51.079540000000001</v>
      </c>
      <c r="H182" s="3"/>
      <c r="I182" s="3" t="s">
        <v>430</v>
      </c>
      <c r="J182" s="3"/>
      <c r="K182" s="3" t="str">
        <f t="shared" si="19"/>
        <v>this-&gt;PT[180].specify_trackpos(13.71435, 51.07954, -1, "Trackpos 121",  "TP121", this);</v>
      </c>
      <c r="L182" s="3"/>
      <c r="M182" s="3"/>
      <c r="N182" s="3"/>
      <c r="O182" s="3"/>
      <c r="P182" s="3"/>
      <c r="Q182" s="3"/>
      <c r="R182" t="str">
        <f t="shared" si="15"/>
        <v>\textcolor{blue}{180} &amp; \textcolor{blue}{13.71435} &amp; \textcolor{blue}{51.07954} &amp; \textcolor{blue}{-1} &amp; \textcolor{blue}{Trackpos 121} &amp; \textcolor{blue}{TP121 }\\</v>
      </c>
    </row>
    <row r="183" spans="1:18" x14ac:dyDescent="0.25">
      <c r="A183" s="6">
        <v>181</v>
      </c>
      <c r="B183" s="1" t="s">
        <v>78</v>
      </c>
      <c r="E183">
        <v>35</v>
      </c>
      <c r="F183">
        <v>13.7135</v>
      </c>
      <c r="G183">
        <v>51.079450000000001</v>
      </c>
      <c r="I183" t="s">
        <v>427</v>
      </c>
      <c r="K183" t="str">
        <f t="shared" si="3"/>
        <v>this-&gt;PT[181].specify_regular(13.7135, 51.07945, 35,  this);</v>
      </c>
      <c r="R183" t="str">
        <f t="shared" si="15"/>
        <v>\textcolor{black}{181} &amp; \textcolor{black}{13.7135} &amp; \textcolor{black}{51.07945} &amp; \textcolor{black}{35} &amp; \textcolor{black}{Mickten} &amp; \textcolor{black}{ }\\</v>
      </c>
    </row>
    <row r="184" spans="1:18" x14ac:dyDescent="0.25">
      <c r="A184">
        <v>182</v>
      </c>
      <c r="B184" s="1" t="s">
        <v>79</v>
      </c>
      <c r="E184">
        <v>36</v>
      </c>
      <c r="F184">
        <v>13.707890000000001</v>
      </c>
      <c r="G184">
        <v>51.078890000000001</v>
      </c>
      <c r="I184" t="s">
        <v>427</v>
      </c>
      <c r="K184" t="str">
        <f t="shared" si="3"/>
        <v>this-&gt;PT[182].specify_regular(13.70789, 51.07889, 36,  this);</v>
      </c>
      <c r="R184" t="str">
        <f t="shared" si="15"/>
        <v>\textcolor{black}{182} &amp; \textcolor{black}{13.70789} &amp; \textcolor{black}{51.07889} &amp; \textcolor{black}{36} &amp; \textcolor{black}{Trachauer Straße} &amp; \textcolor{black}{ }\\</v>
      </c>
    </row>
    <row r="185" spans="1:18" x14ac:dyDescent="0.25">
      <c r="A185" s="6">
        <v>183</v>
      </c>
      <c r="B185" s="1" t="s">
        <v>387</v>
      </c>
      <c r="D185" s="3" t="s">
        <v>388</v>
      </c>
      <c r="E185" s="3">
        <v>-1</v>
      </c>
      <c r="F185" s="2">
        <v>13.706860000000001</v>
      </c>
      <c r="G185" s="2">
        <v>51.078800000000001</v>
      </c>
      <c r="I185" s="3" t="s">
        <v>430</v>
      </c>
      <c r="K185" s="3" t="str">
        <f t="shared" ref="K185:K208" si="20">CONCATENATE("this-&gt;PT[",A185,"].specify_trackpos(",F185,", ",G185,", ",E185,", ",CHAR(34),B185,CHAR(34),",  ",CHAR(34),D185,CHAR(34),", this);")</f>
        <v>this-&gt;PT[183].specify_trackpos(13.70686, 51.0788, -1, "Trackpos 122",  "TP122", this);</v>
      </c>
      <c r="R185" t="str">
        <f t="shared" si="15"/>
        <v>\textcolor{blue}{183} &amp; \textcolor{blue}{13.70686} &amp; \textcolor{blue}{51.0788} &amp; \textcolor{blue}{-1} &amp; \textcolor{blue}{Trackpos 122} &amp; \textcolor{blue}{TP122 }\\</v>
      </c>
    </row>
    <row r="186" spans="1:18" x14ac:dyDescent="0.25">
      <c r="A186">
        <v>184</v>
      </c>
      <c r="B186" s="1" t="s">
        <v>389</v>
      </c>
      <c r="D186" s="3" t="s">
        <v>390</v>
      </c>
      <c r="E186" s="3">
        <v>-1</v>
      </c>
      <c r="F186" s="2">
        <v>13.7065</v>
      </c>
      <c r="G186" s="2">
        <v>51.078740000000003</v>
      </c>
      <c r="I186" s="3" t="s">
        <v>430</v>
      </c>
      <c r="K186" s="3" t="str">
        <f t="shared" si="20"/>
        <v>this-&gt;PT[184].specify_trackpos(13.7065, 51.07874, -1, "Trackpos 123",  "TP123", this);</v>
      </c>
      <c r="R186" t="str">
        <f t="shared" si="15"/>
        <v>\textcolor{blue}{184} &amp; \textcolor{blue}{13.7065} &amp; \textcolor{blue}{51.07874} &amp; \textcolor{blue}{-1} &amp; \textcolor{blue}{Trackpos 123} &amp; \textcolor{blue}{TP123 }\\</v>
      </c>
    </row>
    <row r="187" spans="1:18" x14ac:dyDescent="0.25">
      <c r="A187" s="6">
        <v>185</v>
      </c>
      <c r="B187" s="1" t="s">
        <v>80</v>
      </c>
      <c r="E187">
        <v>37</v>
      </c>
      <c r="F187">
        <v>13.70246</v>
      </c>
      <c r="G187">
        <v>51.077910000000003</v>
      </c>
      <c r="I187" t="s">
        <v>427</v>
      </c>
      <c r="K187" t="str">
        <f t="shared" si="3"/>
        <v>this-&gt;PT[185].specify_regular(13.70246, 51.07791, 37,  this);</v>
      </c>
      <c r="R187" t="str">
        <f t="shared" si="15"/>
        <v>\textcolor{black}{185} &amp; \textcolor{black}{13.70246} &amp; \textcolor{black}{51.07791} &amp; \textcolor{black}{37} &amp; \textcolor{black}{Brockwitzer Straße} &amp; \textcolor{black}{ }\\</v>
      </c>
    </row>
    <row r="188" spans="1:18" x14ac:dyDescent="0.25">
      <c r="A188">
        <v>186</v>
      </c>
      <c r="B188" s="1" t="s">
        <v>391</v>
      </c>
      <c r="D188" t="s">
        <v>392</v>
      </c>
      <c r="E188">
        <v>-1</v>
      </c>
      <c r="F188">
        <v>13.700049999999999</v>
      </c>
      <c r="G188">
        <v>51.07741</v>
      </c>
      <c r="I188" t="s">
        <v>430</v>
      </c>
      <c r="K188" s="3" t="str">
        <f t="shared" si="20"/>
        <v>this-&gt;PT[186].specify_trackpos(13.70005, 51.07741, -1, "Trackpos 124",  "TP124", this);</v>
      </c>
      <c r="R188" t="str">
        <f t="shared" si="15"/>
        <v>\textcolor{blue}{186} &amp; \textcolor{blue}{13.70005} &amp; \textcolor{blue}{51.07741} &amp; \textcolor{blue}{-1} &amp; \textcolor{blue}{Trackpos 124} &amp; \textcolor{blue}{TP124 }\\</v>
      </c>
    </row>
    <row r="189" spans="1:18" x14ac:dyDescent="0.25">
      <c r="A189" s="6">
        <v>187</v>
      </c>
      <c r="B189" s="1" t="s">
        <v>393</v>
      </c>
      <c r="D189" t="s">
        <v>394</v>
      </c>
      <c r="E189">
        <v>-1</v>
      </c>
      <c r="F189" s="2">
        <v>13.699820000000001</v>
      </c>
      <c r="G189" s="2">
        <v>51.077370000000002</v>
      </c>
      <c r="I189" t="s">
        <v>430</v>
      </c>
      <c r="K189" s="3" t="str">
        <f t="shared" si="20"/>
        <v>this-&gt;PT[187].specify_trackpos(13.69982, 51.07737, -1, "Trackpos 125",  "TP125", this);</v>
      </c>
      <c r="R189" t="str">
        <f t="shared" si="15"/>
        <v>\textcolor{blue}{187} &amp; \textcolor{blue}{13.69982} &amp; \textcolor{blue}{51.07737} &amp; \textcolor{blue}{-1} &amp; \textcolor{blue}{Trackpos 125} &amp; \textcolor{blue}{TP125 }\\</v>
      </c>
    </row>
    <row r="190" spans="1:18" x14ac:dyDescent="0.25">
      <c r="A190">
        <v>188</v>
      </c>
      <c r="B190" s="1" t="s">
        <v>81</v>
      </c>
      <c r="E190">
        <v>38</v>
      </c>
      <c r="F190">
        <v>13.698689999999999</v>
      </c>
      <c r="G190">
        <v>51.077260000000003</v>
      </c>
      <c r="I190" t="s">
        <v>427</v>
      </c>
      <c r="K190" t="str">
        <f t="shared" si="3"/>
        <v>this-&gt;PT[188].specify_regular(13.69869, 51.07726, 38,  this);</v>
      </c>
      <c r="R190" t="str">
        <f t="shared" si="15"/>
        <v>\textcolor{black}{188} &amp; \textcolor{black}{13.69869} &amp; \textcolor{black}{51.07726} &amp; \textcolor{black}{38} &amp; \textcolor{black}{An der Flutrinne} &amp; \textcolor{black}{ }\\</v>
      </c>
    </row>
    <row r="191" spans="1:18" x14ac:dyDescent="0.25">
      <c r="A191" s="6">
        <v>189</v>
      </c>
      <c r="B191" s="1" t="s">
        <v>395</v>
      </c>
      <c r="D191" t="s">
        <v>396</v>
      </c>
      <c r="E191">
        <v>-1</v>
      </c>
      <c r="F191" s="2">
        <v>13.69805</v>
      </c>
      <c r="G191" s="2">
        <v>51.077219999999997</v>
      </c>
      <c r="I191" t="s">
        <v>430</v>
      </c>
      <c r="K191" s="3" t="str">
        <f t="shared" si="20"/>
        <v>this-&gt;PT[189].specify_trackpos(13.69805, 51.07722, -1, "Trackpos 126",  "TP126", this);</v>
      </c>
      <c r="R191" t="str">
        <f t="shared" si="15"/>
        <v>\textcolor{blue}{189} &amp; \textcolor{blue}{13.69805} &amp; \textcolor{blue}{51.07722} &amp; \textcolor{blue}{-1} &amp; \textcolor{blue}{Trackpos 126} &amp; \textcolor{blue}{TP126 }\\</v>
      </c>
    </row>
    <row r="192" spans="1:18" x14ac:dyDescent="0.25">
      <c r="A192">
        <v>190</v>
      </c>
      <c r="B192" s="1" t="s">
        <v>397</v>
      </c>
      <c r="D192" t="s">
        <v>398</v>
      </c>
      <c r="E192">
        <v>-1</v>
      </c>
      <c r="F192" s="2">
        <v>13.69792</v>
      </c>
      <c r="G192" s="2">
        <v>51.07723</v>
      </c>
      <c r="I192" t="s">
        <v>430</v>
      </c>
      <c r="K192" s="3" t="str">
        <f t="shared" si="20"/>
        <v>this-&gt;PT[190].specify_trackpos(13.69792, 51.07723, -1, "Trackpos 127",  "TP127", this);</v>
      </c>
      <c r="R192" t="str">
        <f t="shared" si="15"/>
        <v>\textcolor{blue}{190} &amp; \textcolor{blue}{13.69792} &amp; \textcolor{blue}{51.07723} &amp; \textcolor{blue}{-1} &amp; \textcolor{blue}{Trackpos 127} &amp; \textcolor{blue}{TP127 }\\</v>
      </c>
    </row>
    <row r="193" spans="1:18" x14ac:dyDescent="0.25">
      <c r="A193" s="6">
        <v>191</v>
      </c>
      <c r="B193" s="1" t="s">
        <v>399</v>
      </c>
      <c r="D193" t="s">
        <v>400</v>
      </c>
      <c r="E193">
        <v>-1</v>
      </c>
      <c r="F193" s="2">
        <v>13.697749999999999</v>
      </c>
      <c r="G193" s="2">
        <v>51.077280000000002</v>
      </c>
      <c r="I193" t="s">
        <v>430</v>
      </c>
      <c r="K193" s="3" t="str">
        <f t="shared" si="20"/>
        <v>this-&gt;PT[191].specify_trackpos(13.69775, 51.07728, -1, "Trackpos 128",  "TP128", this);</v>
      </c>
      <c r="R193" t="str">
        <f t="shared" si="15"/>
        <v>\textcolor{blue}{191} &amp; \textcolor{blue}{13.69775} &amp; \textcolor{blue}{51.07728} &amp; \textcolor{blue}{-1} &amp; \textcolor{blue}{Trackpos 128} &amp; \textcolor{blue}{TP128 }\\</v>
      </c>
    </row>
    <row r="194" spans="1:18" x14ac:dyDescent="0.25">
      <c r="A194">
        <v>192</v>
      </c>
      <c r="B194" s="1" t="s">
        <v>401</v>
      </c>
      <c r="D194" t="s">
        <v>402</v>
      </c>
      <c r="E194">
        <v>-1</v>
      </c>
      <c r="F194" s="2">
        <v>13.697620000000001</v>
      </c>
      <c r="G194" s="2">
        <v>51.077370000000002</v>
      </c>
      <c r="I194" t="s">
        <v>430</v>
      </c>
      <c r="K194" s="3" t="str">
        <f t="shared" si="20"/>
        <v>this-&gt;PT[192].specify_trackpos(13.69762, 51.07737, -1, "Trackpos 129",  "TP129", this);</v>
      </c>
      <c r="R194" t="str">
        <f t="shared" si="15"/>
        <v>\textcolor{blue}{192} &amp; \textcolor{blue}{13.69762} &amp; \textcolor{blue}{51.07737} &amp; \textcolor{blue}{-1} &amp; \textcolor{blue}{Trackpos 129} &amp; \textcolor{blue}{TP129 }\\</v>
      </c>
    </row>
    <row r="195" spans="1:18" x14ac:dyDescent="0.25">
      <c r="A195" s="6">
        <v>193</v>
      </c>
      <c r="B195" s="1" t="s">
        <v>403</v>
      </c>
      <c r="D195" t="s">
        <v>404</v>
      </c>
      <c r="E195">
        <v>-1</v>
      </c>
      <c r="F195" s="2">
        <v>13.697520000000001</v>
      </c>
      <c r="G195" s="2">
        <v>51.077539999999999</v>
      </c>
      <c r="I195" t="s">
        <v>430</v>
      </c>
      <c r="K195" s="3" t="str">
        <f t="shared" si="20"/>
        <v>this-&gt;PT[193].specify_trackpos(13.69752, 51.07754, -1, "Trackpos 130",  "TP130", this);</v>
      </c>
      <c r="R195" t="str">
        <f t="shared" ref="R195:R210" si="21">CONCATENATE("\textcolor{",$I195,"}{",A195,"}"," &amp; \textcolor{",$I195,"}{",F195,"} &amp; \textcolor{",$I195,"}{",G195,"} &amp; \textcolor{",$I195,"}{",E195,"} &amp; \textcolor{",$I195,"}{",B195,"} &amp; \textcolor{",$I195,"}{",D195," }\\")</f>
        <v>\textcolor{blue}{193} &amp; \textcolor{blue}{13.69752} &amp; \textcolor{blue}{51.07754} &amp; \textcolor{blue}{-1} &amp; \textcolor{blue}{Trackpos 130} &amp; \textcolor{blue}{TP130 }\\</v>
      </c>
    </row>
    <row r="196" spans="1:18" x14ac:dyDescent="0.25">
      <c r="A196">
        <v>194</v>
      </c>
      <c r="B196" s="1" t="s">
        <v>82</v>
      </c>
      <c r="E196">
        <v>39</v>
      </c>
      <c r="F196">
        <v>13.697190000000001</v>
      </c>
      <c r="G196">
        <v>51.079880000000003</v>
      </c>
      <c r="I196" t="s">
        <v>427</v>
      </c>
      <c r="K196" t="str">
        <f t="shared" si="3"/>
        <v>this-&gt;PT[194].specify_regular(13.69719, 51.07988, 39,  this);</v>
      </c>
      <c r="R196" t="str">
        <f t="shared" si="21"/>
        <v>\textcolor{black}{194} &amp; \textcolor{black}{13.69719} &amp; \textcolor{black}{51.07988} &amp; \textcolor{black}{39} &amp; \textcolor{black}{Sörnewitzer Straße} &amp; \textcolor{black}{ }\\</v>
      </c>
    </row>
    <row r="197" spans="1:18" x14ac:dyDescent="0.25">
      <c r="A197" s="6">
        <v>195</v>
      </c>
      <c r="B197" s="1" t="s">
        <v>405</v>
      </c>
      <c r="D197" t="s">
        <v>406</v>
      </c>
      <c r="E197">
        <v>-1</v>
      </c>
      <c r="F197" s="2">
        <v>13.69689</v>
      </c>
      <c r="G197" s="2">
        <v>51.081719999999997</v>
      </c>
      <c r="I197" t="s">
        <v>430</v>
      </c>
      <c r="K197" s="3" t="str">
        <f t="shared" si="20"/>
        <v>this-&gt;PT[195].specify_trackpos(13.69689, 51.08172, -1, "Trackpos 131",  "TP131", this);</v>
      </c>
      <c r="R197" t="str">
        <f t="shared" si="21"/>
        <v>\textcolor{blue}{195} &amp; \textcolor{blue}{13.69689} &amp; \textcolor{blue}{51.08172} &amp; \textcolor{blue}{-1} &amp; \textcolor{blue}{Trackpos 131} &amp; \textcolor{blue}{TP131 }\\</v>
      </c>
    </row>
    <row r="198" spans="1:18" x14ac:dyDescent="0.25">
      <c r="A198">
        <v>196</v>
      </c>
      <c r="B198" s="1" t="s">
        <v>407</v>
      </c>
      <c r="D198" t="s">
        <v>408</v>
      </c>
      <c r="E198">
        <v>-1</v>
      </c>
      <c r="F198" s="2">
        <v>13.69685</v>
      </c>
      <c r="G198" s="2">
        <v>51.081809999999997</v>
      </c>
      <c r="I198" t="s">
        <v>430</v>
      </c>
      <c r="K198" s="3" t="str">
        <f t="shared" si="20"/>
        <v>this-&gt;PT[196].specify_trackpos(13.69685, 51.08181, -1, "Trackpos 132",  "TP132", this);</v>
      </c>
      <c r="R198" t="str">
        <f t="shared" si="21"/>
        <v>\textcolor{blue}{196} &amp; \textcolor{blue}{13.69685} &amp; \textcolor{blue}{51.08181} &amp; \textcolor{blue}{-1} &amp; \textcolor{blue}{Trackpos 132} &amp; \textcolor{blue}{TP132 }\\</v>
      </c>
    </row>
    <row r="199" spans="1:18" x14ac:dyDescent="0.25">
      <c r="A199" s="6">
        <v>197</v>
      </c>
      <c r="B199" s="1" t="s">
        <v>409</v>
      </c>
      <c r="D199" t="s">
        <v>410</v>
      </c>
      <c r="E199">
        <v>-1</v>
      </c>
      <c r="F199" s="2">
        <v>13.696759999999999</v>
      </c>
      <c r="G199" s="2">
        <v>51.081910000000001</v>
      </c>
      <c r="I199" t="s">
        <v>430</v>
      </c>
      <c r="K199" s="3" t="str">
        <f t="shared" si="20"/>
        <v>this-&gt;PT[197].specify_trackpos(13.69676, 51.08191, -1, "Trackpos 133",  "TP133", this);</v>
      </c>
      <c r="R199" t="str">
        <f t="shared" si="21"/>
        <v>\textcolor{blue}{197} &amp; \textcolor{blue}{13.69676} &amp; \textcolor{blue}{51.08191} &amp; \textcolor{blue}{-1} &amp; \textcolor{blue}{Trackpos 133} &amp; \textcolor{blue}{TP133 }\\</v>
      </c>
    </row>
    <row r="200" spans="1:18" x14ac:dyDescent="0.25">
      <c r="A200">
        <v>198</v>
      </c>
      <c r="B200" s="1" t="s">
        <v>411</v>
      </c>
      <c r="D200" t="s">
        <v>412</v>
      </c>
      <c r="E200">
        <v>-1</v>
      </c>
      <c r="F200" s="2">
        <v>13.696619999999999</v>
      </c>
      <c r="G200" s="2">
        <v>51.081969999999998</v>
      </c>
      <c r="I200" t="s">
        <v>430</v>
      </c>
      <c r="K200" s="3" t="str">
        <f t="shared" si="20"/>
        <v>this-&gt;PT[198].specify_trackpos(13.69662, 51.08197, -1, "Trackpos 134",  "TP134", this);</v>
      </c>
      <c r="R200" t="str">
        <f t="shared" si="21"/>
        <v>\textcolor{blue}{198} &amp; \textcolor{blue}{13.69662} &amp; \textcolor{blue}{51.08197} &amp; \textcolor{blue}{-1} &amp; \textcolor{blue}{Trackpos 134} &amp; \textcolor{blue}{TP134 }\\</v>
      </c>
    </row>
    <row r="201" spans="1:18" x14ac:dyDescent="0.25">
      <c r="A201" s="6">
        <v>199</v>
      </c>
      <c r="B201" s="1" t="s">
        <v>413</v>
      </c>
      <c r="D201" t="s">
        <v>414</v>
      </c>
      <c r="E201">
        <v>-1</v>
      </c>
      <c r="F201" s="2">
        <v>13.69646</v>
      </c>
      <c r="G201" s="2">
        <v>51.082009999999997</v>
      </c>
      <c r="I201" t="s">
        <v>430</v>
      </c>
      <c r="K201" s="3" t="str">
        <f t="shared" si="20"/>
        <v>this-&gt;PT[199].specify_trackpos(13.69646, 51.08201, -1, "Trackpos 135",  "TP135", this);</v>
      </c>
      <c r="R201" t="str">
        <f t="shared" si="21"/>
        <v>\textcolor{blue}{199} &amp; \textcolor{blue}{13.69646} &amp; \textcolor{blue}{51.08201} &amp; \textcolor{blue}{-1} &amp; \textcolor{blue}{Trackpos 135} &amp; \textcolor{blue}{TP135 }\\</v>
      </c>
    </row>
    <row r="202" spans="1:18" x14ac:dyDescent="0.25">
      <c r="A202">
        <v>200</v>
      </c>
      <c r="B202" s="1" t="s">
        <v>415</v>
      </c>
      <c r="D202" t="s">
        <v>416</v>
      </c>
      <c r="E202">
        <v>-1</v>
      </c>
      <c r="F202" s="2">
        <v>13.696339999999999</v>
      </c>
      <c r="G202" s="2">
        <v>51.08202</v>
      </c>
      <c r="I202" t="s">
        <v>430</v>
      </c>
      <c r="K202" s="3" t="str">
        <f t="shared" si="20"/>
        <v>this-&gt;PT[200].specify_trackpos(13.69634, 51.08202, -1, "Trackpos 136",  "TP136", this);</v>
      </c>
      <c r="R202" t="str">
        <f t="shared" si="21"/>
        <v>\textcolor{blue}{200} &amp; \textcolor{blue}{13.69634} &amp; \textcolor{blue}{51.08202} &amp; \textcolor{blue}{-1} &amp; \textcolor{blue}{Trackpos 136} &amp; \textcolor{blue}{TP136 }\\</v>
      </c>
    </row>
    <row r="203" spans="1:18" x14ac:dyDescent="0.25">
      <c r="A203" s="6">
        <v>201</v>
      </c>
      <c r="B203" s="1" t="s">
        <v>83</v>
      </c>
      <c r="E203">
        <v>40</v>
      </c>
      <c r="F203">
        <v>13.694850000000001</v>
      </c>
      <c r="G203">
        <v>51.081919999999997</v>
      </c>
      <c r="I203" t="s">
        <v>427</v>
      </c>
      <c r="K203" t="str">
        <f t="shared" si="3"/>
        <v>this-&gt;PT[201].specify_regular(13.69485, 51.08192, 40,  this);</v>
      </c>
      <c r="R203" t="str">
        <f t="shared" si="21"/>
        <v>\textcolor{black}{201} &amp; \textcolor{black}{13.69485} &amp; \textcolor{black}{51.08192} &amp; \textcolor{black}{40} &amp; \textcolor{black}{ElbePark} &amp; \textcolor{black}{ }\\</v>
      </c>
    </row>
    <row r="204" spans="1:18" x14ac:dyDescent="0.25">
      <c r="A204">
        <v>202</v>
      </c>
      <c r="B204" s="1" t="s">
        <v>417</v>
      </c>
      <c r="D204" t="s">
        <v>418</v>
      </c>
      <c r="E204">
        <v>-1</v>
      </c>
      <c r="F204" s="2">
        <v>13.693429999999999</v>
      </c>
      <c r="G204" s="2">
        <v>51.08184</v>
      </c>
      <c r="I204" t="s">
        <v>430</v>
      </c>
      <c r="K204" s="3" t="str">
        <f t="shared" si="20"/>
        <v>this-&gt;PT[202].specify_trackpos(13.69343, 51.08184, -1, "Trackpos 137",  "TP137", this);</v>
      </c>
      <c r="R204" t="str">
        <f t="shared" si="21"/>
        <v>\textcolor{blue}{202} &amp; \textcolor{blue}{13.69343} &amp; \textcolor{blue}{51.08184} &amp; \textcolor{blue}{-1} &amp; \textcolor{blue}{Trackpos 137} &amp; \textcolor{blue}{TP137 }\\</v>
      </c>
    </row>
    <row r="205" spans="1:18" x14ac:dyDescent="0.25">
      <c r="A205" s="6">
        <v>203</v>
      </c>
      <c r="B205" s="1" t="s">
        <v>419</v>
      </c>
      <c r="D205" t="s">
        <v>420</v>
      </c>
      <c r="E205">
        <v>-1</v>
      </c>
      <c r="F205" s="2">
        <v>13.693149999999999</v>
      </c>
      <c r="G205" s="2">
        <v>51.08184</v>
      </c>
      <c r="I205" t="s">
        <v>430</v>
      </c>
      <c r="K205" s="3" t="str">
        <f t="shared" si="20"/>
        <v>this-&gt;PT[203].specify_trackpos(13.69315, 51.08184, -1, "Trackpos 138",  "TP138", this);</v>
      </c>
      <c r="R205" t="str">
        <f t="shared" si="21"/>
        <v>\textcolor{blue}{203} &amp; \textcolor{blue}{13.69315} &amp; \textcolor{blue}{51.08184} &amp; \textcolor{blue}{-1} &amp; \textcolor{blue}{Trackpos 138} &amp; \textcolor{blue}{TP138 }\\</v>
      </c>
    </row>
    <row r="206" spans="1:18" x14ac:dyDescent="0.25">
      <c r="A206">
        <v>204</v>
      </c>
      <c r="B206" s="1" t="s">
        <v>421</v>
      </c>
      <c r="D206" t="s">
        <v>422</v>
      </c>
      <c r="E206">
        <v>-1</v>
      </c>
      <c r="F206" s="2">
        <v>13.69275</v>
      </c>
      <c r="G206" s="2">
        <v>51.081870000000002</v>
      </c>
      <c r="I206" t="s">
        <v>430</v>
      </c>
      <c r="K206" s="3" t="str">
        <f t="shared" si="20"/>
        <v>this-&gt;PT[204].specify_trackpos(13.69275, 51.08187, -1, "Trackpos 139",  "TP139", this);</v>
      </c>
      <c r="R206" t="str">
        <f t="shared" si="21"/>
        <v>\textcolor{blue}{204} &amp; \textcolor{blue}{13.69275} &amp; \textcolor{blue}{51.08187} &amp; \textcolor{blue}{-1} &amp; \textcolor{blue}{Trackpos 139} &amp; \textcolor{blue}{TP139 }\\</v>
      </c>
    </row>
    <row r="207" spans="1:18" x14ac:dyDescent="0.25">
      <c r="A207" s="6">
        <v>205</v>
      </c>
      <c r="B207" s="1" t="s">
        <v>423</v>
      </c>
      <c r="D207" t="s">
        <v>424</v>
      </c>
      <c r="E207">
        <v>-1</v>
      </c>
      <c r="F207" s="2">
        <v>13.69233</v>
      </c>
      <c r="G207" s="2">
        <v>51.081940000000003</v>
      </c>
      <c r="I207" t="s">
        <v>430</v>
      </c>
      <c r="K207" s="3" t="str">
        <f t="shared" si="20"/>
        <v>this-&gt;PT[205].specify_trackpos(13.69233, 51.08194, -1, "Trackpos 140",  "TP140", this);</v>
      </c>
      <c r="R207" t="str">
        <f t="shared" si="21"/>
        <v>\textcolor{blue}{205} &amp; \textcolor{blue}{13.69233} &amp; \textcolor{blue}{51.08194} &amp; \textcolor{blue}{-1} &amp; \textcolor{blue}{Trackpos 140} &amp; \textcolor{blue}{TP140 }\\</v>
      </c>
    </row>
    <row r="208" spans="1:18" x14ac:dyDescent="0.25">
      <c r="A208">
        <v>206</v>
      </c>
      <c r="B208" s="1" t="s">
        <v>425</v>
      </c>
      <c r="D208" t="s">
        <v>426</v>
      </c>
      <c r="E208">
        <v>-1</v>
      </c>
      <c r="F208" s="2">
        <v>13.692019999999999</v>
      </c>
      <c r="G208" s="2">
        <v>51.082030000000003</v>
      </c>
      <c r="I208" t="s">
        <v>430</v>
      </c>
      <c r="K208" s="3" t="str">
        <f t="shared" si="20"/>
        <v>this-&gt;PT[206].specify_trackpos(13.69202, 51.08203, -1, "Trackpos 141",  "TP141", this);</v>
      </c>
      <c r="R208" t="str">
        <f t="shared" si="21"/>
        <v>\textcolor{blue}{206} &amp; \textcolor{blue}{13.69202} &amp; \textcolor{blue}{51.08203} &amp; \textcolor{blue}{-1} &amp; \textcolor{blue}{Trackpos 141} &amp; \textcolor{blue}{TP141 }\\</v>
      </c>
    </row>
    <row r="209" spans="1:18" x14ac:dyDescent="0.25">
      <c r="A209" s="6">
        <v>207</v>
      </c>
      <c r="B209" s="1" t="s">
        <v>84</v>
      </c>
      <c r="E209">
        <v>41</v>
      </c>
      <c r="F209">
        <v>13.69092</v>
      </c>
      <c r="G209">
        <v>51.082389999999997</v>
      </c>
      <c r="I209" t="s">
        <v>427</v>
      </c>
      <c r="K209" t="str">
        <f t="shared" si="3"/>
        <v>this-&gt;PT[207].specify_regular(13.69092, 51.08239, 41,  this);</v>
      </c>
      <c r="R209" t="str">
        <f t="shared" si="21"/>
        <v>\textcolor{black}{207} &amp; \textcolor{black}{13.69092} &amp; \textcolor{black}{51.08239} &amp; \textcolor{black}{41} &amp; \textcolor{black}{Washingtonstraße} &amp; \textcolor{black}{ }\\</v>
      </c>
    </row>
    <row r="210" spans="1:18" x14ac:dyDescent="0.25">
      <c r="A210">
        <v>208</v>
      </c>
      <c r="B210" s="1" t="s">
        <v>89</v>
      </c>
      <c r="E210">
        <v>42</v>
      </c>
      <c r="F210">
        <v>13.68699</v>
      </c>
      <c r="G210">
        <v>51.083770000000001</v>
      </c>
      <c r="I210" t="s">
        <v>427</v>
      </c>
      <c r="K210" t="str">
        <f t="shared" si="3"/>
        <v>this-&gt;PT[208].specify_regular(13.68699, 51.08377, 42,  this);</v>
      </c>
      <c r="R210" t="str">
        <f t="shared" si="21"/>
        <v>\textcolor{black}{208} &amp; \textcolor{black}{13.68699} &amp; \textcolor{black}{51.08377} &amp; \textcolor{black}{42} &amp; \textcolor{black}{Kaditz Riegelplatz, Ankunftsgleis} &amp; \textcolor{black}{ }\\</v>
      </c>
    </row>
    <row r="211" spans="1:18" x14ac:dyDescent="0.25">
      <c r="A211" s="6"/>
    </row>
  </sheetData>
  <hyperlinks>
    <hyperlink ref="F27" r:id="rId1" location="map=19/51.00872/13.80342" display="https://www.openstreetmap.org/ - map=19/51.00872/13.80342"/>
    <hyperlink ref="F28" r:id="rId2" location="map=19/51.00915/13.80252" display="https://www.openstreetmap.org/ - map=19/51.00915/13.80252"/>
    <hyperlink ref="F29" r:id="rId3" location="map=19/51.00956/13.80171" display="https://www.openstreetmap.org/ - map=19/51.00956/13.80171"/>
    <hyperlink ref="F67" r:id="rId4" location="map=19/51.02236/13.76553" display="https://www.openstreetmap.org/ - map=19/51.02236/13.76553"/>
    <hyperlink ref="F87" r:id="rId5" location="map=19/51.03755/13.74852" display="https://www.openstreetmap.org/ - map=19/51.03755/13.74852"/>
    <hyperlink ref="F89" r:id="rId6" location="map=19/51.03816/13.74715" display="https://www.openstreetmap.org/ - map=19/51.03816/13.74715"/>
    <hyperlink ref="F94" r:id="rId7" location="map=19/51.03862/13.74713" display="https://www.openstreetmap.org/ - map=19/51.03862/13.74713"/>
    <hyperlink ref="F99" r:id="rId8" location="map=19/51.04585/13.75469" display="https://www.openstreetmap.org/ - map=19/51.04585/13.75469"/>
    <hyperlink ref="F109" r:id="rId9" location="map=19/51.05329/13.75839" display="https://www.openstreetmap.org/ - map=19/51.05329/13.75839"/>
    <hyperlink ref="F113" r:id="rId10" location="map=19/51.05405/13.75801" display="https://www.openstreetmap.org/ - map=19/51.05405/13.75801"/>
    <hyperlink ref="F119" r:id="rId11" location="map=19/51.05977/13.75276" display="https://www.openstreetmap.org/ - map=19/51.05977/13.75276"/>
    <hyperlink ref="F120" r:id="rId12" location="map=19/51.05994/13.75271" display="https://www.openstreetmap.org/ - map=19/51.05994/13.75271"/>
    <hyperlink ref="F122" r:id="rId13" location="map=19/51.06272/13.75192" display="https://www.openstreetmap.org/ - map=19/51.06272/13.75192"/>
    <hyperlink ref="F123" r:id="rId14" location="map=19/51.06275/13.7519" display="https://www.openstreetmap.org/ - map=19/51.06275/13.7519"/>
    <hyperlink ref="F128" r:id="rId15" location="map=19/51.06621/13.75378" display="https://www.openstreetmap.org/ - map=19/51.06621/13.75378"/>
    <hyperlink ref="F130" r:id="rId16" location="map=19/51.06961/13.75599" display="https://www.openstreetmap.org/ - map=19/51.06961/13.75599"/>
    <hyperlink ref="F138" r:id="rId17" location="map=19/51.07147/13.75035" display="https://www.openstreetmap.org/ - map=19/51.07147/13.75035"/>
    <hyperlink ref="F143" r:id="rId18" location="map=19/51.07524/13.73459" display="https://www.openstreetmap.org/ - map=19/51.07524/13.73459"/>
    <hyperlink ref="F147" r:id="rId19" location="map=19/51.07565/13.73355" display="https://www.openstreetmap.org/ - map=19/51.07565/13.73355"/>
    <hyperlink ref="F149" r:id="rId20" location="map=19/51.07701/13.73284" display="https://www.openstreetmap.org/ - map=19/51.07701/13.73284"/>
    <hyperlink ref="F153" r:id="rId21" location="map=19/51.07734/13.7319" display="https://www.openstreetmap.org/ - map=19/51.07734/13.7319"/>
    <hyperlink ref="F175" r:id="rId22" location="map=19/51.07757/13.71666" display="https://www.openstreetmap.org/ - map=19/51.07757/13.71666"/>
    <hyperlink ref="F179" r:id="rId23" location="map=19/51.07942/13.7147" display="https://www.openstreetmap.org/ - map=19/51.07942/13.7147"/>
    <hyperlink ref="G27" r:id="rId24" location="map=19/51.00872/13.80342" display="https://www.openstreetmap.org/ - map=19/51.00872/13.80342"/>
    <hyperlink ref="G28" r:id="rId25" location="map=19/51.00915/13.80252" display="https://www.openstreetmap.org/ - map=19/51.00915/13.80252"/>
    <hyperlink ref="G29" r:id="rId26" location="map=19/51.00956/13.80171" display="https://www.openstreetmap.org/ - map=19/51.00956/13.80171"/>
    <hyperlink ref="G67" r:id="rId27" location="map=19/51.02236/13.76553" display="https://www.openstreetmap.org/ - map=19/51.02236/13.76553"/>
    <hyperlink ref="G87" r:id="rId28" location="map=19/51.03755/13.74852" display="https://www.openstreetmap.org/ - map=19/51.03755/13.74852"/>
    <hyperlink ref="G89" r:id="rId29" location="map=19/51.03816/13.74715" display="https://www.openstreetmap.org/ - map=19/51.03816/13.74715"/>
    <hyperlink ref="G94" r:id="rId30" location="map=19/51.03862/13.74713" display="https://www.openstreetmap.org/ - map=19/51.03862/13.74713"/>
    <hyperlink ref="G99" r:id="rId31" location="map=19/51.04585/13.75469" display="https://www.openstreetmap.org/ - map=19/51.04585/13.75469"/>
    <hyperlink ref="G109" r:id="rId32" location="map=19/51.05329/13.75839" display="https://www.openstreetmap.org/ - map=19/51.05329/13.75839"/>
    <hyperlink ref="G113" r:id="rId33" location="map=19/51.05405/13.75801" display="https://www.openstreetmap.org/ - map=19/51.05405/13.75801"/>
    <hyperlink ref="G119" r:id="rId34" location="map=19/51.05977/13.75276" display="https://www.openstreetmap.org/ - map=19/51.05977/13.75276"/>
    <hyperlink ref="G120" r:id="rId35" location="map=19/51.05994/13.75271" display="https://www.openstreetmap.org/ - map=19/51.05994/13.75271"/>
    <hyperlink ref="G122" r:id="rId36" location="map=19/51.06272/13.75192" display="https://www.openstreetmap.org/ - map=19/51.06272/13.75192"/>
    <hyperlink ref="G123" r:id="rId37" location="map=19/51.06275/13.7519" display="https://www.openstreetmap.org/ - map=19/51.06275/13.7519"/>
    <hyperlink ref="G128" r:id="rId38" location="map=19/51.06621/13.75378" display="https://www.openstreetmap.org/ - map=19/51.06621/13.75378"/>
    <hyperlink ref="G130" r:id="rId39" location="map=19/51.06961/13.75599" display="https://www.openstreetmap.org/ - map=19/51.06961/13.75599"/>
    <hyperlink ref="G138" r:id="rId40" location="map=19/51.07147/13.75035" display="https://www.openstreetmap.org/ - map=19/51.07147/13.75035"/>
    <hyperlink ref="G143" r:id="rId41" location="map=19/51.07524/13.73459" display="https://www.openstreetmap.org/ - map=19/51.07524/13.73459"/>
    <hyperlink ref="G147" r:id="rId42" location="map=19/51.07565/13.73355" display="https://www.openstreetmap.org/ - map=19/51.07565/13.73355"/>
    <hyperlink ref="G149" r:id="rId43" location="map=19/51.07701/13.73284" display="https://www.openstreetmap.org/ - map=19/51.07701/13.73284"/>
    <hyperlink ref="G153" r:id="rId44" location="map=19/51.07734/13.7319" display="https://www.openstreetmap.org/ - map=19/51.07734/13.7319"/>
    <hyperlink ref="G175" r:id="rId45" location="map=19/51.07757/13.71666" display="https://www.openstreetmap.org/ - map=19/51.07757/13.71666"/>
    <hyperlink ref="G179" r:id="rId46" location="map=19/51.07942/13.7147" display="https://www.openstreetmap.org/ - map=19/51.07942/13.7147"/>
    <hyperlink ref="F3" r:id="rId47" location="map=19/50.99904/13.79917" display="https://www.openstreetmap.org/ - map=19/50.99904/13.79917"/>
    <hyperlink ref="F4" r:id="rId48" location="map=19/50.99903/13.7995" display="https://www.openstreetmap.org/ - map=19/50.99903/13.7995"/>
    <hyperlink ref="F5" r:id="rId49" location="map=19/50.99912/13.79974" display="https://www.openstreetmap.org/ - map=19/50.99912/13.79974"/>
    <hyperlink ref="F7" r:id="rId50" location="map=19/50.99936/13.79993" display="https://www.openstreetmap.org/ - map=19/50.99936/13.79993"/>
    <hyperlink ref="F8" r:id="rId51" location="map=19/50.99959/13.79991" display="https://www.openstreetmap.org/ - map=19/50.99959/13.79991"/>
    <hyperlink ref="F9" r:id="rId52" location="map=19/50.99978/13.79962" display="https://www.openstreetmap.org/ - map=19/50.99978/13.79962"/>
    <hyperlink ref="F10" r:id="rId53" location="map=19/50.99981/13.79934" display="https://www.openstreetmap.org/ - map=19/50.99981/13.79934"/>
    <hyperlink ref="F11" r:id="rId54" location="map=19/50.99968/13.79835" display="https://www.openstreetmap.org/ - map=19/50.99968/13.79835"/>
    <hyperlink ref="F12" r:id="rId55" location="map=19/50.99978/13.79801" display="https://www.openstreetmap.org/ - map=19/50.99978/13.79801"/>
    <hyperlink ref="F13" r:id="rId56" location="map=19/51.00025/13.79711" display="https://www.openstreetmap.org/ - map=19/51.00025/13.79711"/>
    <hyperlink ref="F14" r:id="rId57" location="map=19/51.00043/13.79695" display="https://www.openstreetmap.org/ - map=19/51.00043/13.79695"/>
    <hyperlink ref="F15" r:id="rId58" location="map=19/51.00077/13.797" display="https://www.openstreetmap.org/ - map=19/51.00077/13.797"/>
    <hyperlink ref="F17" r:id="rId59" location="map=19/51.00219/13.79801" display="https://www.openstreetmap.org/ - map=19/51.00219/13.79801"/>
    <hyperlink ref="F18" r:id="rId60" location="map=19/51.00253/13.79812" display="https://www.openstreetmap.org/ - map=19/51.00253/13.79812"/>
    <hyperlink ref="F19" r:id="rId61" location="map=19/51.00394/13.79799" display="https://www.openstreetmap.org/ - map=19/51.00394/13.79799"/>
    <hyperlink ref="F20" r:id="rId62" location="map=19/51.00437/13.79811" display="https://www.openstreetmap.org/ - map=19/51.00437/13.79811"/>
    <hyperlink ref="F21" r:id="rId63" location="map=19/51.0048/13.79855" display="https://www.openstreetmap.org/ - map=19/51.0048/13.79855"/>
    <hyperlink ref="F25" r:id="rId64" location="map=19/51.00852/13.80356" display="https://www.openstreetmap.org/ - map=19/51.00852/13.80356"/>
    <hyperlink ref="F26" r:id="rId65" location="map=19/51.00862/13.80354" display="https://www.openstreetmap.org/ - map=19/51.00862/13.80354"/>
    <hyperlink ref="F31" r:id="rId66" location="map=19/51.01022/13.80054" display="https://www.openstreetmap.org/ - map=19/51.01022/13.80054"/>
    <hyperlink ref="F32" r:id="rId67" location="map=19/51.01054/13.80013" display="https://www.openstreetmap.org/ - map=19/51.01054/13.80013"/>
    <hyperlink ref="F33" r:id="rId68" location="map=19/51.01185/13.79887" display="https://www.openstreetmap.org/ - map=19/51.01185/13.79887"/>
    <hyperlink ref="F34" r:id="rId69" location="map=19/51.01205/13.79879" display="https://www.openstreetmap.org/ - map=19/51.01205/13.79879"/>
    <hyperlink ref="F35" r:id="rId70" location="map=19/51.01227/13.7988" display="https://www.openstreetmap.org/ - map=19/51.01227/13.7988"/>
    <hyperlink ref="F36" r:id="rId71" location="map=19/51.01243/13.79866" display="https://www.openstreetmap.org/ - map=19/51.01243/13.79866"/>
    <hyperlink ref="F37" r:id="rId72" location="map=19/51.01251/13.79838" display="https://www.openstreetmap.org/ - map=19/51.01251/13.79838"/>
    <hyperlink ref="F39" r:id="rId73" location="map=19/51.0128/13.79611" display="https://www.openstreetmap.org/ - map=19/51.0128/13.79611"/>
    <hyperlink ref="F41" r:id="rId74" location="map=19/51.013/13.79541" display="https://www.openstreetmap.org/ - map=19/51.013/13.79541"/>
    <hyperlink ref="F42" r:id="rId75" location="map=19/51.01307/13.79496" display="https://www.openstreetmap.org/ - map=19/51.01307/13.79496"/>
    <hyperlink ref="F43" r:id="rId76" location="map=19/51.0131/13.79423" display="https://www.openstreetmap.org/ - map=19/51.0131/13.79423"/>
    <hyperlink ref="F44" r:id="rId77" location="map=19/51.01306/13.79334" display="https://www.openstreetmap.org/ - map=19/51.01306/13.79334"/>
    <hyperlink ref="F45" r:id="rId78" location="map=19/51.01313/13.79258" display="https://www.openstreetmap.org/ - map=19/51.01313/13.79258"/>
    <hyperlink ref="F46" r:id="rId79" location="map=19/51.01334/13.79141" display="https://www.openstreetmap.org/ - map=19/51.01334/13.79141"/>
    <hyperlink ref="F48" r:id="rId80" location="map=19/51.01398/13.78953" display="https://www.openstreetmap.org/ - map=19/51.01398/13.78953"/>
    <hyperlink ref="F49" r:id="rId81" location="map=19/51.01444/13.7886" display="https://www.openstreetmap.org/ - map=19/51.01444/13.7886"/>
    <hyperlink ref="F50" r:id="rId82" location="map=19/51.01483/13.78807" display="https://www.openstreetmap.org/ - map=19/51.01483/13.78807"/>
    <hyperlink ref="F52" r:id="rId83" location="map=19/51.01602/13.78671" display="https://www.openstreetmap.org/ - map=19/51.01602/13.78671"/>
    <hyperlink ref="F53" r:id="rId84" location="map=19/51.0164/13.78612" display="https://www.openstreetmap.org/ - map=19/51.0164/13.78612"/>
    <hyperlink ref="F58" r:id="rId85" location="map=19/51.02487/13.77014" display="https://www.openstreetmap.org/ - map=19/51.02487/13.77014"/>
    <hyperlink ref="F59" r:id="rId86" location="map=19/51.0249/13.77" display="https://www.openstreetmap.org/ - map=19/51.0249/13.77"/>
    <hyperlink ref="F60" r:id="rId87" location="map=19/51.0249/13.76983" display="https://www.openstreetmap.org/ - map=19/51.0249/13.76983"/>
    <hyperlink ref="F61" r:id="rId88" location="map=19/51.0248/13.76961" display="https://www.openstreetmap.org/ - map=19/51.0248/13.76961"/>
    <hyperlink ref="F62" r:id="rId89" location="map=19/51.02288/13.76704" display="https://www.openstreetmap.org/ - map=19/51.02288/13.76704"/>
    <hyperlink ref="F63" r:id="rId90" location="map=19/51.02236/13.76602" display="https://www.openstreetmap.org/ - map=19/51.02236/13.76602"/>
    <hyperlink ref="F64" r:id="rId91" location="map=19/51.02236/13.76602" display="https://www.openstreetmap.org/ - map=19/51.02236/13.76602"/>
    <hyperlink ref="F65" r:id="rId92" location="map=19/51.02231/13.76578" display="https://www.openstreetmap.org/ - map=19/51.02231/13.76578"/>
    <hyperlink ref="F66" r:id="rId93" location="map=19/51.02233/13.76564" display="https://www.openstreetmap.org/ - map=19/51.02233/13.76564"/>
    <hyperlink ref="F71" r:id="rId94" location="map=19/51.0278/13.75955" display="https://www.openstreetmap.org/ - map=19/51.0278/13.75955"/>
    <hyperlink ref="F72" r:id="rId95" location="map=19/51.02834/13.75922" display="https://www.openstreetmap.org/ - map=19/51.02834/13.75922"/>
    <hyperlink ref="F73" r:id="rId96" location="map=19/51.0285/13.75927" display="https://www.openstreetmap.org/ - map=19/51.0285/13.75927"/>
    <hyperlink ref="F75" r:id="rId97" location="map=19/51.03262/13.7625" display="https://www.openstreetmap.org/ - map=19/51.03262/13.7625"/>
    <hyperlink ref="F76" r:id="rId98" location="map=19/51.0327/13.76255" display="https://www.openstreetmap.org/ - map=19/51.0327/13.76255"/>
    <hyperlink ref="F77" r:id="rId99" location="map=19/51.0328/13.76252" display="https://www.openstreetmap.org/ - map=19/51.0328/13.76252"/>
    <hyperlink ref="F78" r:id="rId100" location="map=19/51.03288/13.76238" display="https://www.openstreetmap.org/ - map=19/51.03288/13.76238"/>
    <hyperlink ref="F81" r:id="rId101" location="map=19/51.03694/13.7522" display="https://www.openstreetmap.org/ - map=19/51.03694/13.7522"/>
    <hyperlink ref="F82" r:id="rId102" location="map=19/51.03719/13.7516" display="https://www.openstreetmap.org/ - map=19/51.03719/13.7516"/>
    <hyperlink ref="F83" r:id="rId103" location="map=19/51.03734/13.75085" display="https://www.openstreetmap.org/ - map=19/51.03734/13.75085"/>
    <hyperlink ref="F84" r:id="rId104" location="map=19/51.0374/13.75034" display="https://www.openstreetmap.org/ - map=19/51.0374/13.75034"/>
    <hyperlink ref="F85" r:id="rId105" location="map=19/51.03747/13.7489" display="https://www.openstreetmap.org/ - map=19/51.03747/13.7489"/>
    <hyperlink ref="F86" r:id="rId106" location="map=19/51.03747/13.7489" display="https://www.openstreetmap.org/ - map=19/51.03747/13.7489"/>
    <hyperlink ref="F90" r:id="rId107" location="map=19/51.03822/13.74705" display="https://www.openstreetmap.org/ - map=19/51.03822/13.74705"/>
    <hyperlink ref="F91" r:id="rId108" location="map=19/51.03833/13.74696" display="https://www.openstreetmap.org/ - map=19/51.03833/13.74696"/>
    <hyperlink ref="F92" r:id="rId109" location="map=19/51.03848/13.74698" display="https://www.openstreetmap.org/ - map=19/51.03848/13.74698"/>
    <hyperlink ref="F93" r:id="rId110" location="map=19/51.03856/13.74705" display="https://www.openstreetmap.org/ - map=19/51.03856/13.74705"/>
    <hyperlink ref="F95" r:id="rId111" location="map=19/51.039/13.74776" display="https://www.openstreetmap.org/ - map=19/51.039/13.74776"/>
    <hyperlink ref="F96" r:id="rId112" location="map=19/51.03916/13.74794" display="https://www.openstreetmap.org/ - map=19/51.03916/13.74794"/>
    <hyperlink ref="F100" r:id="rId113" location="map=19/51.04623/13.75504" display="https://www.openstreetmap.org/ - map=19/51.04623/13.75504"/>
    <hyperlink ref="F101" r:id="rId114" location="map=19/51.04647/13.75522" display="https://www.openstreetmap.org/ - map=19/51.04647/13.75522"/>
    <hyperlink ref="F102" r:id="rId115" location="map=19/51.049/13.7568" display="https://www.openstreetmap.org/ - map=19/51.049/13.7568"/>
    <hyperlink ref="F103" r:id="rId116" location="map=19/51.04974/13.75719" display="https://www.openstreetmap.org/ - map=19/51.04974/13.75719"/>
    <hyperlink ref="F106" r:id="rId117" location="map=19/51.05226/13.75807" display="https://www.openstreetmap.org/ - map=19/51.05226/13.75807"/>
    <hyperlink ref="F107" r:id="rId118" location="map=19/51.05284/13.75829" display="https://www.openstreetmap.org/ - map=19/51.05284/13.75829"/>
    <hyperlink ref="F108" r:id="rId119" location="map=19/51.05308/13.75836" display="https://www.openstreetmap.org/ - map=19/51.05308/13.75836"/>
    <hyperlink ref="F110" r:id="rId120" location="map=19/51.05352/13.75834" display="https://www.openstreetmap.org/ - map=19/51.05352/13.75834"/>
    <hyperlink ref="F111" r:id="rId121" location="map=19/51.05372/13.75827" display="https://www.openstreetmap.org/ - map=19/51.05372/13.75827"/>
    <hyperlink ref="F112" r:id="rId122" location="map=19/51.0539/13.75815" display="https://www.openstreetmap.org/ - map=19/51.0539/13.75815"/>
    <hyperlink ref="F115" r:id="rId123" location="map=19/51.05842/13.75324" display="https://www.openstreetmap.org/ - map=19/51.05842/13.75324"/>
    <hyperlink ref="F116" r:id="rId124" location="map=19/51.05853/13.75315" display="https://www.openstreetmap.org/ - map=19/51.05853/13.75315"/>
    <hyperlink ref="F117" r:id="rId125" location="map=19/51.05869/13.75305" display="https://www.openstreetmap.org/ - map=19/51.05869/13.75305"/>
    <hyperlink ref="F124" r:id="rId126" location="map=19/51.06303/13.75184" display="https://www.openstreetmap.org/ - map=19/51.06303/13.75184"/>
    <hyperlink ref="F125" r:id="rId127" location="map=19/51.06322/13.75189" display="https://www.openstreetmap.org/ - map=19/51.06322/13.75189"/>
    <hyperlink ref="F127" r:id="rId128" location="map=19/51.06609/13.75376" display="https://www.openstreetmap.org/ - map=19/51.06609/13.75376"/>
    <hyperlink ref="F129" r:id="rId129" location="map=19/51.06646/13.75385" display="https://www.openstreetmap.org/ - map=19/51.06646/13.75385"/>
    <hyperlink ref="F131" r:id="rId130" location="map=19/51.06967/13.75603" display="https://www.openstreetmap.org/ - map=19/51.06967/13.75603"/>
    <hyperlink ref="F132" r:id="rId131" location="map=19/51.06977/13.75601" display="https://www.openstreetmap.org/ - map=19/51.06977/13.75601"/>
    <hyperlink ref="F133" r:id="rId132" location="map=19/51.06984/13.75586" display="https://www.openstreetmap.org/ - map=19/51.06984/13.75586"/>
    <hyperlink ref="F136" r:id="rId133" location="map=19/51.07137/13.75083" display="https://www.openstreetmap.org/ - map=19/51.07137/13.75083"/>
    <hyperlink ref="F137" r:id="rId134" location="map=19/51.07144/13.75052" display="https://www.openstreetmap.org/ - map=19/51.07144/13.75052"/>
    <hyperlink ref="F140" r:id="rId135" location="map=19/51.07227/13.74529" display="https://www.openstreetmap.org/ - map=19/51.07227/13.74529"/>
    <hyperlink ref="F144" r:id="rId136" location="map=19/51.07543/13.7339" display="https://www.openstreetmap.org/ - map=19/51.07543/13.7339"/>
    <hyperlink ref="F145" r:id="rId137" location="map=19/51.07548/13.73378" display="https://www.openstreetmap.org/ - map=19/51.07548/13.73378"/>
    <hyperlink ref="F146" r:id="rId138" location="map=19/51.07557/13.73363" display="https://www.openstreetmap.org/ - map=19/51.07557/13.73363"/>
    <hyperlink ref="F150" r:id="rId139" location="map=19/51.07713/13.7327" display="https://www.openstreetmap.org/ - map=19/51.07713/13.7327"/>
    <hyperlink ref="F151" r:id="rId140" location="map=19/51.07725/13.73245" display="https://www.openstreetmap.org/ - map=19/51.07725/13.73245"/>
    <hyperlink ref="F152" r:id="rId141" location="map=19/51.07734/13.73218" display="https://www.openstreetmap.org/ - map=19/51.07734/13.73218"/>
    <hyperlink ref="F154" r:id="rId142" location="map=19/51.0773/13.73175" display="https://www.openstreetmap.org/ - map=19/51.0773/13.73175"/>
    <hyperlink ref="F155" r:id="rId143" location="map=19/51.07722/13.73155" display="https://www.openstreetmap.org/ - map=19/51.07722/13.73155"/>
    <hyperlink ref="F157" r:id="rId144" location="map=19/51.07636/13.72952" display="https://www.openstreetmap.org/ - map=19/51.07636/13.72952"/>
    <hyperlink ref="F158" r:id="rId145" location="map=19/51.07634/13.72931" display="https://www.openstreetmap.org/ - map=19/51.07634/13.72931"/>
    <hyperlink ref="F159" r:id="rId146" location="map=19/51.07635/13.72912" display="https://www.openstreetmap.org/ - map=19/51.07635/13.72912"/>
    <hyperlink ref="F162" r:id="rId147" location="map=19/51.07733/13.72346" display="https://www.openstreetmap.org/ - map=19/51.07733/13.72346"/>
    <hyperlink ref="F163" r:id="rId148" location="map=19/51.07736/13.72316" display="https://www.openstreetmap.org/ - map=19/51.07736/13.72316"/>
    <hyperlink ref="F165" r:id="rId149" location="map=19/51.07742/13.72143" display="https://www.openstreetmap.org/ - map=19/51.07742/13.72143"/>
    <hyperlink ref="F166" r:id="rId150" location="map=19/51.07738/13.71976" display="https://www.openstreetmap.org/ - map=19/51.07738/13.71976"/>
    <hyperlink ref="F167" r:id="rId151" location="map=19/51.07739/13.71958" display="https://www.openstreetmap.org/ - map=19/51.07739/13.71958"/>
    <hyperlink ref="F168" r:id="rId152" location="map=19/51.07745/13.71884" display="https://www.openstreetmap.org/ - map=19/51.07745/13.71884"/>
    <hyperlink ref="F169" r:id="rId153" location="map=19/51.07752/13.7183" display="https://www.openstreetmap.org/ - map=19/51.07752/13.7183"/>
    <hyperlink ref="F170" r:id="rId154" location="map=19/51.07754/13.71805" display="https://www.openstreetmap.org/ - map=19/51.07754/13.71805"/>
    <hyperlink ref="F172" r:id="rId155" location="map=19/51.0775/13.71707" display="https://www.openstreetmap.org/ - map=19/51.0775/13.71707"/>
    <hyperlink ref="F173" r:id="rId156" location="map=19/51.07751/13.71692" display="https://www.openstreetmap.org/ - map=19/51.07751/13.71692"/>
    <hyperlink ref="F174" r:id="rId157" location="map=19/51.07753/13.7168" display="https://www.openstreetmap.org/ - map=19/51.07753/13.7168"/>
    <hyperlink ref="F176" r:id="rId158" location="map=19/51.07779/13.71619" display="https://www.openstreetmap.org/ - map=19/51.07779/13.71619"/>
    <hyperlink ref="F177" r:id="rId159" location="map=19/51.07813/13.71564" display="https://www.openstreetmap.org/ - map=19/51.07813/13.71564"/>
    <hyperlink ref="F178" r:id="rId160" location="map=19/51.07845/13.71531" display="https://www.openstreetmap.org/ - map=19/51.07845/13.71531"/>
    <hyperlink ref="F180" r:id="rId161" location="map=19/51.07952/13.71455" display="https://www.openstreetmap.org/ - map=19/51.07952/13.71455"/>
    <hyperlink ref="F181" r:id="rId162" location="map=19/51.07953/13.71449" display="https://www.openstreetmap.org/ - map=19/51.07953/13.71449"/>
    <hyperlink ref="F182" r:id="rId163" location="map=19/51.07954/13.71435" display="https://www.openstreetmap.org/ - map=19/51.07954/13.71435"/>
    <hyperlink ref="F185" r:id="rId164" location="map=19/51.0788/13.70686" display="https://www.openstreetmap.org/ - map=19/51.0788/13.70686"/>
    <hyperlink ref="F186" r:id="rId165" location="map=19/51.07874/13.7065" display="https://www.openstreetmap.org/ - map=19/51.07874/13.7065"/>
    <hyperlink ref="F189" r:id="rId166" location="map=19/51.07737/13.69982" display="https://www.openstreetmap.org/ - map=19/51.07737/13.69982"/>
    <hyperlink ref="F191" r:id="rId167" location="map=19/51.07722/13.69805" display="https://www.openstreetmap.org/ - map=19/51.07722/13.69805"/>
    <hyperlink ref="F192" r:id="rId168" location="map=19/51.07723/13.69792" display="https://www.openstreetmap.org/ - map=19/51.07723/13.69792"/>
    <hyperlink ref="F193" r:id="rId169" location="map=19/51.07728/13.69775" display="https://www.openstreetmap.org/ - map=19/51.07728/13.69775"/>
    <hyperlink ref="F194" r:id="rId170" location="map=19/51.07737/13.69762" display="https://www.openstreetmap.org/ - map=19/51.07737/13.69762"/>
    <hyperlink ref="F195" r:id="rId171" location="map=19/51.07754/13.69752" display="https://www.openstreetmap.org/ - map=19/51.07754/13.69752"/>
    <hyperlink ref="F197" r:id="rId172" location="map=19/51.08172/13.69689" display="https://www.openstreetmap.org/ - map=19/51.08172/13.69689"/>
    <hyperlink ref="F198" r:id="rId173" location="map=19/51.08181/13.69685" display="https://www.openstreetmap.org/ - map=19/51.08181/13.69685"/>
    <hyperlink ref="F199" r:id="rId174" location="map=19/51.08191/13.69676" display="https://www.openstreetmap.org/ - map=19/51.08191/13.69676"/>
    <hyperlink ref="F200" r:id="rId175" location="map=19/51.08197/13.69662" display="https://www.openstreetmap.org/ - map=19/51.08197/13.69662"/>
    <hyperlink ref="F201" r:id="rId176" location="map=19/51.08201/13.69646" display="https://www.openstreetmap.org/ - map=19/51.08201/13.69646"/>
    <hyperlink ref="F202" r:id="rId177" location="map=19/51.08202/13.69634" display="https://www.openstreetmap.org/ - map=19/51.08202/13.69634"/>
    <hyperlink ref="F204" r:id="rId178" location="map=19/51.08184/13.69343" display="https://www.openstreetmap.org/ - map=19/51.08184/13.69343"/>
    <hyperlink ref="F205" r:id="rId179" location="map=19/51.08184/13.69315" display="https://www.openstreetmap.org/ - map=19/51.08184/13.69315"/>
    <hyperlink ref="F206" r:id="rId180" location="map=19/51.08187/13.69275" display="https://www.openstreetmap.org/ - map=19/51.08187/13.69275"/>
    <hyperlink ref="F207" r:id="rId181" location="map=19/51.08194/13.69233" display="https://www.openstreetmap.org/ - map=19/51.08194/13.69233"/>
    <hyperlink ref="F208" r:id="rId182" location="map=19/51.08203/13.69202" display="https://www.openstreetmap.org/ - map=19/51.08203/13.69202"/>
    <hyperlink ref="G204" r:id="rId183" location="map=19/51.08184/13.69343" display="https://www.openstreetmap.org/ - map=19/51.08184/13.69343"/>
    <hyperlink ref="G205" r:id="rId184" location="map=19/51.08184/13.69315" display="https://www.openstreetmap.org/ - map=19/51.08184/13.69315"/>
    <hyperlink ref="G206" r:id="rId185" location="map=19/51.08187/13.69275" display="https://www.openstreetmap.org/ - map=19/51.08187/13.69275"/>
    <hyperlink ref="G207" r:id="rId186" location="map=19/51.08194/13.69233" display="https://www.openstreetmap.org/ - map=19/51.08194/13.69233"/>
    <hyperlink ref="G208" r:id="rId187" location="map=19/51.08203/13.69202" display="https://www.openstreetmap.org/ - map=19/51.08203/13.69202"/>
    <hyperlink ref="G197" r:id="rId188" location="map=19/51.08172/13.69689" display="https://www.openstreetmap.org/ - map=19/51.08172/13.69689"/>
    <hyperlink ref="G198" r:id="rId189" location="map=19/51.08181/13.69685" display="https://www.openstreetmap.org/ - map=19/51.08181/13.69685"/>
    <hyperlink ref="G199" r:id="rId190" location="map=19/51.08191/13.69676" display="https://www.openstreetmap.org/ - map=19/51.08191/13.69676"/>
    <hyperlink ref="G200" r:id="rId191" location="map=19/51.08197/13.69662" display="https://www.openstreetmap.org/ - map=19/51.08197/13.69662"/>
    <hyperlink ref="G201" r:id="rId192" location="map=19/51.08201/13.69646" display="https://www.openstreetmap.org/ - map=19/51.08201/13.69646"/>
    <hyperlink ref="G202" r:id="rId193" location="map=19/51.08202/13.69634" display="https://www.openstreetmap.org/ - map=19/51.08202/13.69634"/>
    <hyperlink ref="G191" r:id="rId194" location="map=19/51.07722/13.69805" display="https://www.openstreetmap.org/ - map=19/51.07722/13.69805"/>
    <hyperlink ref="G192" r:id="rId195" location="map=19/51.07723/13.69792" display="https://www.openstreetmap.org/ - map=19/51.07723/13.69792"/>
    <hyperlink ref="G193" r:id="rId196" location="map=19/51.07728/13.69775" display="https://www.openstreetmap.org/ - map=19/51.07728/13.69775"/>
    <hyperlink ref="G194" r:id="rId197" location="map=19/51.07737/13.69762" display="https://www.openstreetmap.org/ - map=19/51.07737/13.69762"/>
    <hyperlink ref="G195" r:id="rId198" location="map=19/51.07754/13.69752" display="https://www.openstreetmap.org/ - map=19/51.07754/13.69752"/>
    <hyperlink ref="G189" r:id="rId199" location="map=19/51.07737/13.69982" display="https://www.openstreetmap.org/ - map=19/51.07737/13.69982"/>
    <hyperlink ref="G185" r:id="rId200" location="map=19/51.0788/13.70686" display="https://www.openstreetmap.org/ - map=19/51.0788/13.70686"/>
    <hyperlink ref="G186" r:id="rId201" location="map=19/51.07874/13.7065" display="https://www.openstreetmap.org/ - map=19/51.07874/13.7065"/>
    <hyperlink ref="G180" r:id="rId202" location="map=19/51.07952/13.71455" display="https://www.openstreetmap.org/ - map=19/51.07952/13.71455"/>
    <hyperlink ref="G181" r:id="rId203" location="map=19/51.07953/13.71449" display="https://www.openstreetmap.org/ - map=19/51.07953/13.71449"/>
    <hyperlink ref="G182" r:id="rId204" location="map=19/51.07954/13.71435" display="https://www.openstreetmap.org/ - map=19/51.07954/13.71435"/>
    <hyperlink ref="G176" r:id="rId205" location="map=19/51.07779/13.71619" display="https://www.openstreetmap.org/ - map=19/51.07779/13.71619"/>
    <hyperlink ref="G177" r:id="rId206" location="map=19/51.07813/13.71564" display="https://www.openstreetmap.org/ - map=19/51.07813/13.71564"/>
    <hyperlink ref="G178" r:id="rId207" location="map=19/51.07845/13.71531" display="https://www.openstreetmap.org/ - map=19/51.07845/13.71531"/>
    <hyperlink ref="G172" r:id="rId208" location="map=19/51.0775/13.71707" display="https://www.openstreetmap.org/ - map=19/51.0775/13.71707"/>
    <hyperlink ref="G173" r:id="rId209" location="map=19/51.07751/13.71692" display="https://www.openstreetmap.org/ - map=19/51.07751/13.71692"/>
    <hyperlink ref="G174" r:id="rId210" location="map=19/51.07753/13.7168" display="https://www.openstreetmap.org/ - map=19/51.07753/13.7168"/>
    <hyperlink ref="G165" r:id="rId211" location="map=19/51.07742/13.72143" display="https://www.openstreetmap.org/ - map=19/51.07742/13.72143"/>
    <hyperlink ref="G166" r:id="rId212" location="map=19/51.07738/13.71976" display="https://www.openstreetmap.org/ - map=19/51.07738/13.71976"/>
    <hyperlink ref="G167" r:id="rId213" location="map=19/51.07739/13.71958" display="https://www.openstreetmap.org/ - map=19/51.07739/13.71958"/>
    <hyperlink ref="G168" r:id="rId214" location="map=19/51.07745/13.71884" display="https://www.openstreetmap.org/ - map=19/51.07745/13.71884"/>
    <hyperlink ref="G169" r:id="rId215" location="map=19/51.07752/13.7183" display="https://www.openstreetmap.org/ - map=19/51.07752/13.7183"/>
    <hyperlink ref="G170" r:id="rId216" location="map=19/51.07754/13.71805" display="https://www.openstreetmap.org/ - map=19/51.07754/13.71805"/>
    <hyperlink ref="G162" r:id="rId217" location="map=19/51.07733/13.72346" display="https://www.openstreetmap.org/ - map=19/51.07733/13.72346"/>
    <hyperlink ref="G163" r:id="rId218" location="map=19/51.07736/13.72316" display="https://www.openstreetmap.org/ - map=19/51.07736/13.72316"/>
    <hyperlink ref="G154" r:id="rId219" location="map=19/51.0773/13.73175" display="https://www.openstreetmap.org/ - map=19/51.0773/13.73175"/>
    <hyperlink ref="G155" r:id="rId220" location="map=19/51.07722/13.73155" display="https://www.openstreetmap.org/ - map=19/51.07722/13.73155"/>
    <hyperlink ref="G157" r:id="rId221" location="map=19/51.07636/13.72952" display="https://www.openstreetmap.org/ - map=19/51.07636/13.72952"/>
    <hyperlink ref="G158" r:id="rId222" location="map=19/51.07634/13.72931" display="https://www.openstreetmap.org/ - map=19/51.07634/13.72931"/>
    <hyperlink ref="G159" r:id="rId223" location="map=19/51.07635/13.72912" display="https://www.openstreetmap.org/ - map=19/51.07635/13.72912"/>
    <hyperlink ref="G150" r:id="rId224" location="map=19/51.07713/13.7327" display="https://www.openstreetmap.org/ - map=19/51.07713/13.7327"/>
    <hyperlink ref="G151" r:id="rId225" location="map=19/51.07725/13.73245" display="https://www.openstreetmap.org/ - map=19/51.07725/13.73245"/>
    <hyperlink ref="G152" r:id="rId226" location="map=19/51.07734/13.73218" display="https://www.openstreetmap.org/ - map=19/51.07734/13.73218"/>
    <hyperlink ref="G144" r:id="rId227" location="map=19/51.07543/13.7339" display="https://www.openstreetmap.org/ - map=19/51.07543/13.7339"/>
    <hyperlink ref="G145" r:id="rId228" location="map=19/51.07548/13.73378" display="https://www.openstreetmap.org/ - map=19/51.07548/13.73378"/>
    <hyperlink ref="G146" r:id="rId229" location="map=19/51.07557/13.73363" display="https://www.openstreetmap.org/ - map=19/51.07557/13.73363"/>
    <hyperlink ref="G140" r:id="rId230" location="map=19/51.07227/13.74529" display="https://www.openstreetmap.org/ - map=19/51.07227/13.74529"/>
    <hyperlink ref="G136" r:id="rId231" location="map=19/51.07137/13.75083" display="https://www.openstreetmap.org/ - map=19/51.07137/13.75083"/>
    <hyperlink ref="G137" r:id="rId232" location="map=19/51.07144/13.75052" display="https://www.openstreetmap.org/ - map=19/51.07144/13.75052"/>
    <hyperlink ref="G131" r:id="rId233" location="map=19/51.06967/13.75603" display="https://www.openstreetmap.org/ - map=19/51.06967/13.75603"/>
    <hyperlink ref="G132" r:id="rId234" location="map=19/51.06977/13.75601" display="https://www.openstreetmap.org/ - map=19/51.06977/13.75601"/>
    <hyperlink ref="G133" r:id="rId235" location="map=19/51.06984/13.75586" display="https://www.openstreetmap.org/ - map=19/51.06984/13.75586"/>
    <hyperlink ref="G129" r:id="rId236" location="map=19/51.06646/13.75385" display="https://www.openstreetmap.org/ - map=19/51.06646/13.75385"/>
    <hyperlink ref="G127" r:id="rId237" location="map=19/51.06609/13.75376" display="https://www.openstreetmap.org/ - map=19/51.06609/13.75376"/>
    <hyperlink ref="G124" r:id="rId238" location="map=19/51.06303/13.75184" display="https://www.openstreetmap.org/ - map=19/51.06303/13.75184"/>
    <hyperlink ref="G125" r:id="rId239" location="map=19/51.06322/13.75189" display="https://www.openstreetmap.org/ - map=19/51.06322/13.75189"/>
    <hyperlink ref="G115" r:id="rId240" location="map=19/51.05842/13.75324" display="https://www.openstreetmap.org/ - map=19/51.05842/13.75324"/>
    <hyperlink ref="G116" r:id="rId241" location="map=19/51.05853/13.75315" display="https://www.openstreetmap.org/ - map=19/51.05853/13.75315"/>
    <hyperlink ref="G117" r:id="rId242" location="map=19/51.05869/13.75305" display="https://www.openstreetmap.org/ - map=19/51.05869/13.75305"/>
    <hyperlink ref="G110" r:id="rId243" location="map=19/51.05352/13.75834" display="https://www.openstreetmap.org/ - map=19/51.05352/13.75834"/>
    <hyperlink ref="G111" r:id="rId244" location="map=19/51.05372/13.75827" display="https://www.openstreetmap.org/ - map=19/51.05372/13.75827"/>
    <hyperlink ref="G112" r:id="rId245" location="map=19/51.0539/13.75815" display="https://www.openstreetmap.org/ - map=19/51.0539/13.75815"/>
    <hyperlink ref="G106" r:id="rId246" location="map=19/51.05226/13.75807" display="https://www.openstreetmap.org/ - map=19/51.05226/13.75807"/>
    <hyperlink ref="G107" r:id="rId247" location="map=19/51.05284/13.75829" display="https://www.openstreetmap.org/ - map=19/51.05284/13.75829"/>
    <hyperlink ref="G108" r:id="rId248" location="map=19/51.05308/13.75836" display="https://www.openstreetmap.org/ - map=19/51.05308/13.75836"/>
    <hyperlink ref="G100" r:id="rId249" location="map=19/51.04623/13.75504" display="https://www.openstreetmap.org/ - map=19/51.04623/13.75504"/>
    <hyperlink ref="G101" r:id="rId250" location="map=19/51.04647/13.75522" display="https://www.openstreetmap.org/ - map=19/51.04647/13.75522"/>
    <hyperlink ref="G102" r:id="rId251" location="map=19/51.049/13.7568" display="https://www.openstreetmap.org/ - map=19/51.049/13.7568"/>
    <hyperlink ref="G103" r:id="rId252" location="map=19/51.04974/13.75719" display="https://www.openstreetmap.org/ - map=19/51.04974/13.75719"/>
    <hyperlink ref="G95" r:id="rId253" location="map=19/51.039/13.74776" display="https://www.openstreetmap.org/ - map=19/51.039/13.74776"/>
    <hyperlink ref="G96" r:id="rId254" location="map=19/51.03916/13.74794" display="https://www.openstreetmap.org/ - map=19/51.03916/13.74794"/>
    <hyperlink ref="G92" r:id="rId255" location="map=19/51.03848/13.74698" display="https://www.openstreetmap.org/ - map=19/51.03848/13.74698"/>
    <hyperlink ref="G93" r:id="rId256" location="map=19/51.03856/13.74705" display="https://www.openstreetmap.org/ - map=19/51.03856/13.74705"/>
    <hyperlink ref="G90" r:id="rId257" location="map=19/51.03822/13.74705" display="https://www.openstreetmap.org/ - map=19/51.03822/13.74705"/>
    <hyperlink ref="G91" r:id="rId258" location="map=19/51.03833/13.74696" display="https://www.openstreetmap.org/ - map=19/51.03833/13.74696"/>
    <hyperlink ref="G81" r:id="rId259" location="map=19/51.03694/13.7522" display="https://www.openstreetmap.org/ - map=19/51.03694/13.7522"/>
    <hyperlink ref="G82" r:id="rId260" location="map=19/51.03719/13.7516" display="https://www.openstreetmap.org/ - map=19/51.03719/13.7516"/>
    <hyperlink ref="G83" r:id="rId261" location="map=19/51.03734/13.75085" display="https://www.openstreetmap.org/ - map=19/51.03734/13.75085"/>
    <hyperlink ref="G84" r:id="rId262" location="map=19/51.0374/13.75034" display="https://www.openstreetmap.org/ - map=19/51.0374/13.75034"/>
    <hyperlink ref="G85" r:id="rId263" location="map=19/51.03747/13.7489" display="https://www.openstreetmap.org/ - map=19/51.03747/13.7489"/>
    <hyperlink ref="G86" r:id="rId264" location="map=19/51.03747/13.7489" display="https://www.openstreetmap.org/ - map=19/51.03747/13.7489"/>
    <hyperlink ref="G75" r:id="rId265" location="map=19/51.03262/13.7625" display="https://www.openstreetmap.org/ - map=19/51.03262/13.7625"/>
    <hyperlink ref="G76" r:id="rId266" location="map=19/51.0327/13.76255" display="https://www.openstreetmap.org/ - map=19/51.0327/13.76255"/>
    <hyperlink ref="G77" r:id="rId267" location="map=19/51.0328/13.76252" display="https://www.openstreetmap.org/ - map=19/51.0328/13.76252"/>
    <hyperlink ref="G78" r:id="rId268" location="map=19/51.03288/13.76238" display="https://www.openstreetmap.org/ - map=19/51.03288/13.76238"/>
    <hyperlink ref="G71" r:id="rId269" location="map=19/51.0278/13.75955" display="https://www.openstreetmap.org/ - map=19/51.0278/13.75955"/>
    <hyperlink ref="G72" r:id="rId270" location="map=19/51.02834/13.75922" display="https://www.openstreetmap.org/ - map=19/51.02834/13.75922"/>
    <hyperlink ref="G73" r:id="rId271" location="map=19/51.0285/13.75927" display="https://www.openstreetmap.org/ - map=19/51.0285/13.75927"/>
    <hyperlink ref="G58" r:id="rId272" location="map=19/51.02487/13.77014" display="https://www.openstreetmap.org/ - map=19/51.02487/13.77014"/>
    <hyperlink ref="G59" r:id="rId273" location="map=19/51.0249/13.77" display="https://www.openstreetmap.org/ - map=19/51.0249/13.77"/>
    <hyperlink ref="G60" r:id="rId274" location="map=19/51.0249/13.76983" display="https://www.openstreetmap.org/ - map=19/51.0249/13.76983"/>
    <hyperlink ref="G61" r:id="rId275" location="map=19/51.0248/13.76961" display="https://www.openstreetmap.org/ - map=19/51.0248/13.76961"/>
    <hyperlink ref="G62" r:id="rId276" location="map=19/51.02288/13.76704" display="https://www.openstreetmap.org/ - map=19/51.02288/13.76704"/>
    <hyperlink ref="G63" r:id="rId277" location="map=19/51.02236/13.76602" display="https://www.openstreetmap.org/ - map=19/51.02236/13.76602"/>
    <hyperlink ref="G64" r:id="rId278" location="map=19/51.02236/13.76602" display="https://www.openstreetmap.org/ - map=19/51.02236/13.76602"/>
    <hyperlink ref="G65" r:id="rId279" location="map=19/51.02231/13.76578" display="https://www.openstreetmap.org/ - map=19/51.02231/13.76578"/>
    <hyperlink ref="G66" r:id="rId280" location="map=19/51.02233/13.76564" display="https://www.openstreetmap.org/ - map=19/51.02233/13.76564"/>
    <hyperlink ref="G52" r:id="rId281" location="map=19/51.01602/13.78671" display="https://www.openstreetmap.org/ - map=19/51.01602/13.78671"/>
    <hyperlink ref="G53" r:id="rId282" location="map=19/51.0164/13.78612" display="https://www.openstreetmap.org/ - map=19/51.0164/13.78612"/>
    <hyperlink ref="G48" r:id="rId283" location="map=19/51.01398/13.78953" display="https://www.openstreetmap.org/ - map=19/51.01398/13.78953"/>
    <hyperlink ref="G49" r:id="rId284" location="map=19/51.01444/13.7886" display="https://www.openstreetmap.org/ - map=19/51.01444/13.7886"/>
    <hyperlink ref="G50" r:id="rId285" location="map=19/51.01483/13.78807" display="https://www.openstreetmap.org/ - map=19/51.01483/13.78807"/>
    <hyperlink ref="G41" r:id="rId286" location="map=19/51.013/13.79541" display="https://www.openstreetmap.org/ - map=19/51.013/13.79541"/>
    <hyperlink ref="G42" r:id="rId287" location="map=19/51.01307/13.79496" display="https://www.openstreetmap.org/ - map=19/51.01307/13.79496"/>
    <hyperlink ref="G43" r:id="rId288" location="map=19/51.0131/13.79423" display="https://www.openstreetmap.org/ - map=19/51.0131/13.79423"/>
    <hyperlink ref="G44" r:id="rId289" location="map=19/51.01306/13.79334" display="https://www.openstreetmap.org/ - map=19/51.01306/13.79334"/>
    <hyperlink ref="G45" r:id="rId290" location="map=19/51.01313/13.79258" display="https://www.openstreetmap.org/ - map=19/51.01313/13.79258"/>
    <hyperlink ref="G46" r:id="rId291" location="map=19/51.01334/13.79141" display="https://www.openstreetmap.org/ - map=19/51.01334/13.79141"/>
    <hyperlink ref="G31" r:id="rId292" location="map=19/51.01022/13.80054" display="https://www.openstreetmap.org/ - map=19/51.01022/13.80054"/>
    <hyperlink ref="G32" r:id="rId293" location="map=19/51.01054/13.80013" display="https://www.openstreetmap.org/ - map=19/51.01054/13.80013"/>
    <hyperlink ref="G33" r:id="rId294" location="map=19/51.01185/13.79887" display="https://www.openstreetmap.org/ - map=19/51.01185/13.79887"/>
    <hyperlink ref="G34" r:id="rId295" location="map=19/51.01205/13.79879" display="https://www.openstreetmap.org/ - map=19/51.01205/13.79879"/>
    <hyperlink ref="G35" r:id="rId296" location="map=19/51.01227/13.7988" display="https://www.openstreetmap.org/ - map=19/51.01227/13.7988"/>
    <hyperlink ref="G36" r:id="rId297" location="map=19/51.01243/13.79866" display="https://www.openstreetmap.org/ - map=19/51.01243/13.79866"/>
    <hyperlink ref="G37" r:id="rId298" location="map=19/51.01251/13.79838" display="https://www.openstreetmap.org/ - map=19/51.01251/13.79838"/>
    <hyperlink ref="G39" r:id="rId299" location="map=19/51.0128/13.79611" display="https://www.openstreetmap.org/ - map=19/51.0128/13.79611"/>
    <hyperlink ref="G25" r:id="rId300" location="map=19/51.00852/13.80356" display="https://www.openstreetmap.org/ - map=19/51.00852/13.80356"/>
    <hyperlink ref="G26" r:id="rId301" location="map=19/51.00862/13.80354" display="https://www.openstreetmap.org/ - map=19/51.00862/13.80354"/>
    <hyperlink ref="G17" r:id="rId302" location="map=19/51.00219/13.79801" display="https://www.openstreetmap.org/ - map=19/51.00219/13.79801"/>
    <hyperlink ref="G18" r:id="rId303" location="map=19/51.00253/13.79812" display="https://www.openstreetmap.org/ - map=19/51.00253/13.79812"/>
    <hyperlink ref="G19" r:id="rId304" location="map=19/51.00394/13.79799" display="https://www.openstreetmap.org/ - map=19/51.00394/13.79799"/>
    <hyperlink ref="G20" r:id="rId305" location="map=19/51.00437/13.79811" display="https://www.openstreetmap.org/ - map=19/51.00437/13.79811"/>
    <hyperlink ref="G21" r:id="rId306" location="map=19/51.0048/13.79855" display="https://www.openstreetmap.org/ - map=19/51.0048/13.79855"/>
    <hyperlink ref="G7" r:id="rId307" location="map=19/50.99936/13.79993" display="https://www.openstreetmap.org/ - map=19/50.99936/13.79993"/>
    <hyperlink ref="G8" r:id="rId308" location="map=19/50.99959/13.79991" display="https://www.openstreetmap.org/ - map=19/50.99959/13.79991"/>
    <hyperlink ref="G9" r:id="rId309" location="map=19/50.99978/13.79962" display="https://www.openstreetmap.org/ - map=19/50.99978/13.79962"/>
    <hyperlink ref="G10" r:id="rId310" location="map=19/50.99981/13.79934" display="https://www.openstreetmap.org/ - map=19/50.99981/13.79934"/>
    <hyperlink ref="G11" r:id="rId311" location="map=19/50.99968/13.79835" display="https://www.openstreetmap.org/ - map=19/50.99968/13.79835"/>
    <hyperlink ref="G12" r:id="rId312" location="map=19/50.99978/13.79801" display="https://www.openstreetmap.org/ - map=19/50.99978/13.79801"/>
    <hyperlink ref="G13" r:id="rId313" location="map=19/51.00025/13.79711" display="https://www.openstreetmap.org/ - map=19/51.00025/13.79711"/>
    <hyperlink ref="G14" r:id="rId314" location="map=19/51.00043/13.79695" display="https://www.openstreetmap.org/ - map=19/51.00043/13.79695"/>
    <hyperlink ref="G15" r:id="rId315" location="map=19/51.00077/13.797" display="https://www.openstreetmap.org/ - map=19/51.00077/13.797"/>
    <hyperlink ref="G3" r:id="rId316" location="map=19/50.99904/13.79917" display="https://www.openstreetmap.org/ - map=19/50.99904/13.79917"/>
    <hyperlink ref="G4" r:id="rId317" location="map=19/50.99903/13.7995" display="https://www.openstreetmap.org/ - map=19/50.99903/13.7995"/>
    <hyperlink ref="G5" r:id="rId318" location="map=19/50.99912/13.79974" display="https://www.openstreetmap.org/ - map=19/50.99912/13.79974"/>
  </hyperlinks>
  <pageMargins left="0.7" right="0.7" top="0.78740157499999996" bottom="0.78740157499999996" header="0.3" footer="0.3"/>
  <pageSetup paperSize="9" orientation="portrait" horizontalDpi="1200" verticalDpi="1200" r:id="rId31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topLeftCell="A61" workbookViewId="0">
      <selection activeCell="F61" sqref="F61"/>
    </sheetView>
  </sheetViews>
  <sheetFormatPr defaultColWidth="11.42578125" defaultRowHeight="15" x14ac:dyDescent="0.25"/>
  <cols>
    <col min="2" max="2" width="13.5703125" bestFit="1" customWidth="1"/>
    <col min="3" max="3" width="12.28515625" bestFit="1" customWidth="1"/>
  </cols>
  <sheetData>
    <row r="1" spans="1:7" x14ac:dyDescent="0.25">
      <c r="A1" t="s">
        <v>431</v>
      </c>
      <c r="B1" t="s">
        <v>432</v>
      </c>
      <c r="C1" t="s">
        <v>433</v>
      </c>
    </row>
    <row r="2" spans="1:7" x14ac:dyDescent="0.25">
      <c r="A2">
        <v>0</v>
      </c>
      <c r="B2">
        <v>0</v>
      </c>
      <c r="C2">
        <v>1</v>
      </c>
      <c r="G2" t="str">
        <f>CONCATENATE("this-&gt;ARC[",A2,"].specify(",A2,", ",B2,", ",C2,");")</f>
        <v>this-&gt;ARC[0].specify(0, 0, 1);</v>
      </c>
    </row>
    <row r="3" spans="1:7" x14ac:dyDescent="0.25">
      <c r="A3">
        <v>1</v>
      </c>
      <c r="B3">
        <f>C2</f>
        <v>1</v>
      </c>
      <c r="C3">
        <f>B3+1</f>
        <v>2</v>
      </c>
      <c r="G3" t="str">
        <f t="shared" ref="G3:G66" si="0">CONCATENATE("this-&gt;ARC[",A3,"].specify(",A3,", ",B3,", ",C3,");")</f>
        <v>this-&gt;ARC[1].specify(1, 1, 2);</v>
      </c>
    </row>
    <row r="4" spans="1:7" x14ac:dyDescent="0.25">
      <c r="A4">
        <v>2</v>
      </c>
      <c r="B4">
        <f t="shared" ref="B4:B67" si="1">C3</f>
        <v>2</v>
      </c>
      <c r="C4">
        <f t="shared" ref="C4:C67" si="2">B4+1</f>
        <v>3</v>
      </c>
      <c r="G4" t="str">
        <f t="shared" si="0"/>
        <v>this-&gt;ARC[2].specify(2, 2, 3);</v>
      </c>
    </row>
    <row r="5" spans="1:7" x14ac:dyDescent="0.25">
      <c r="A5">
        <v>3</v>
      </c>
      <c r="B5">
        <f t="shared" si="1"/>
        <v>3</v>
      </c>
      <c r="C5">
        <f t="shared" si="2"/>
        <v>4</v>
      </c>
      <c r="G5" t="str">
        <f t="shared" si="0"/>
        <v>this-&gt;ARC[3].specify(3, 3, 4);</v>
      </c>
    </row>
    <row r="6" spans="1:7" x14ac:dyDescent="0.25">
      <c r="A6">
        <v>4</v>
      </c>
      <c r="B6">
        <f t="shared" si="1"/>
        <v>4</v>
      </c>
      <c r="C6">
        <f t="shared" si="2"/>
        <v>5</v>
      </c>
      <c r="G6" t="str">
        <f t="shared" si="0"/>
        <v>this-&gt;ARC[4].specify(4, 4, 5);</v>
      </c>
    </row>
    <row r="7" spans="1:7" x14ac:dyDescent="0.25">
      <c r="A7">
        <v>5</v>
      </c>
      <c r="B7">
        <f t="shared" si="1"/>
        <v>5</v>
      </c>
      <c r="C7">
        <f t="shared" si="2"/>
        <v>6</v>
      </c>
      <c r="G7" t="str">
        <f t="shared" si="0"/>
        <v>this-&gt;ARC[5].specify(5, 5, 6);</v>
      </c>
    </row>
    <row r="8" spans="1:7" x14ac:dyDescent="0.25">
      <c r="A8">
        <v>6</v>
      </c>
      <c r="B8">
        <f t="shared" si="1"/>
        <v>6</v>
      </c>
      <c r="C8">
        <f t="shared" si="2"/>
        <v>7</v>
      </c>
      <c r="G8" t="str">
        <f t="shared" si="0"/>
        <v>this-&gt;ARC[6].specify(6, 6, 7);</v>
      </c>
    </row>
    <row r="9" spans="1:7" x14ac:dyDescent="0.25">
      <c r="A9">
        <v>7</v>
      </c>
      <c r="B9">
        <f t="shared" si="1"/>
        <v>7</v>
      </c>
      <c r="C9">
        <f t="shared" si="2"/>
        <v>8</v>
      </c>
      <c r="G9" t="str">
        <f t="shared" si="0"/>
        <v>this-&gt;ARC[7].specify(7, 7, 8);</v>
      </c>
    </row>
    <row r="10" spans="1:7" x14ac:dyDescent="0.25">
      <c r="A10">
        <v>8</v>
      </c>
      <c r="B10">
        <f t="shared" si="1"/>
        <v>8</v>
      </c>
      <c r="C10">
        <f t="shared" si="2"/>
        <v>9</v>
      </c>
      <c r="G10" t="str">
        <f t="shared" si="0"/>
        <v>this-&gt;ARC[8].specify(8, 8, 9);</v>
      </c>
    </row>
    <row r="11" spans="1:7" x14ac:dyDescent="0.25">
      <c r="A11">
        <v>9</v>
      </c>
      <c r="B11">
        <f t="shared" si="1"/>
        <v>9</v>
      </c>
      <c r="C11">
        <f t="shared" si="2"/>
        <v>10</v>
      </c>
      <c r="G11" t="str">
        <f t="shared" si="0"/>
        <v>this-&gt;ARC[9].specify(9, 9, 10);</v>
      </c>
    </row>
    <row r="12" spans="1:7" x14ac:dyDescent="0.25">
      <c r="A12">
        <v>10</v>
      </c>
      <c r="B12">
        <f t="shared" si="1"/>
        <v>10</v>
      </c>
      <c r="C12">
        <f t="shared" si="2"/>
        <v>11</v>
      </c>
      <c r="G12" t="str">
        <f t="shared" si="0"/>
        <v>this-&gt;ARC[10].specify(10, 10, 11);</v>
      </c>
    </row>
    <row r="13" spans="1:7" x14ac:dyDescent="0.25">
      <c r="A13">
        <v>11</v>
      </c>
      <c r="B13">
        <f t="shared" si="1"/>
        <v>11</v>
      </c>
      <c r="C13">
        <f t="shared" si="2"/>
        <v>12</v>
      </c>
      <c r="G13" t="str">
        <f t="shared" si="0"/>
        <v>this-&gt;ARC[11].specify(11, 11, 12);</v>
      </c>
    </row>
    <row r="14" spans="1:7" x14ac:dyDescent="0.25">
      <c r="A14">
        <v>12</v>
      </c>
      <c r="B14">
        <f t="shared" si="1"/>
        <v>12</v>
      </c>
      <c r="C14">
        <f t="shared" si="2"/>
        <v>13</v>
      </c>
      <c r="G14" t="str">
        <f t="shared" si="0"/>
        <v>this-&gt;ARC[12].specify(12, 12, 13);</v>
      </c>
    </row>
    <row r="15" spans="1:7" x14ac:dyDescent="0.25">
      <c r="A15">
        <v>13</v>
      </c>
      <c r="B15">
        <f t="shared" si="1"/>
        <v>13</v>
      </c>
      <c r="C15">
        <f t="shared" si="2"/>
        <v>14</v>
      </c>
      <c r="G15" t="str">
        <f t="shared" si="0"/>
        <v>this-&gt;ARC[13].specify(13, 13, 14);</v>
      </c>
    </row>
    <row r="16" spans="1:7" x14ac:dyDescent="0.25">
      <c r="A16">
        <v>14</v>
      </c>
      <c r="B16">
        <f t="shared" si="1"/>
        <v>14</v>
      </c>
      <c r="C16">
        <f t="shared" si="2"/>
        <v>15</v>
      </c>
      <c r="G16" t="str">
        <f t="shared" si="0"/>
        <v>this-&gt;ARC[14].specify(14, 14, 15);</v>
      </c>
    </row>
    <row r="17" spans="1:7" x14ac:dyDescent="0.25">
      <c r="A17">
        <v>15</v>
      </c>
      <c r="B17">
        <f t="shared" si="1"/>
        <v>15</v>
      </c>
      <c r="C17">
        <f t="shared" si="2"/>
        <v>16</v>
      </c>
      <c r="G17" t="str">
        <f t="shared" si="0"/>
        <v>this-&gt;ARC[15].specify(15, 15, 16);</v>
      </c>
    </row>
    <row r="18" spans="1:7" x14ac:dyDescent="0.25">
      <c r="A18">
        <v>16</v>
      </c>
      <c r="B18">
        <f t="shared" si="1"/>
        <v>16</v>
      </c>
      <c r="C18">
        <f t="shared" si="2"/>
        <v>17</v>
      </c>
      <c r="G18" t="str">
        <f t="shared" si="0"/>
        <v>this-&gt;ARC[16].specify(16, 16, 17);</v>
      </c>
    </row>
    <row r="19" spans="1:7" x14ac:dyDescent="0.25">
      <c r="A19">
        <v>17</v>
      </c>
      <c r="B19">
        <f t="shared" si="1"/>
        <v>17</v>
      </c>
      <c r="C19">
        <f t="shared" si="2"/>
        <v>18</v>
      </c>
      <c r="G19" t="str">
        <f t="shared" si="0"/>
        <v>this-&gt;ARC[17].specify(17, 17, 18);</v>
      </c>
    </row>
    <row r="20" spans="1:7" x14ac:dyDescent="0.25">
      <c r="A20">
        <v>18</v>
      </c>
      <c r="B20">
        <f t="shared" si="1"/>
        <v>18</v>
      </c>
      <c r="C20">
        <f t="shared" si="2"/>
        <v>19</v>
      </c>
      <c r="G20" t="str">
        <f t="shared" si="0"/>
        <v>this-&gt;ARC[18].specify(18, 18, 19);</v>
      </c>
    </row>
    <row r="21" spans="1:7" x14ac:dyDescent="0.25">
      <c r="A21">
        <v>19</v>
      </c>
      <c r="B21">
        <f t="shared" si="1"/>
        <v>19</v>
      </c>
      <c r="C21">
        <f t="shared" si="2"/>
        <v>20</v>
      </c>
      <c r="G21" t="str">
        <f t="shared" si="0"/>
        <v>this-&gt;ARC[19].specify(19, 19, 20);</v>
      </c>
    </row>
    <row r="22" spans="1:7" x14ac:dyDescent="0.25">
      <c r="A22">
        <v>20</v>
      </c>
      <c r="B22">
        <f t="shared" si="1"/>
        <v>20</v>
      </c>
      <c r="C22">
        <f t="shared" si="2"/>
        <v>21</v>
      </c>
      <c r="G22" t="str">
        <f t="shared" si="0"/>
        <v>this-&gt;ARC[20].specify(20, 20, 21);</v>
      </c>
    </row>
    <row r="23" spans="1:7" x14ac:dyDescent="0.25">
      <c r="A23">
        <v>21</v>
      </c>
      <c r="B23">
        <f t="shared" si="1"/>
        <v>21</v>
      </c>
      <c r="C23">
        <f t="shared" si="2"/>
        <v>22</v>
      </c>
      <c r="G23" t="str">
        <f t="shared" si="0"/>
        <v>this-&gt;ARC[21].specify(21, 21, 22);</v>
      </c>
    </row>
    <row r="24" spans="1:7" x14ac:dyDescent="0.25">
      <c r="A24">
        <v>22</v>
      </c>
      <c r="B24">
        <f t="shared" si="1"/>
        <v>22</v>
      </c>
      <c r="C24">
        <f t="shared" si="2"/>
        <v>23</v>
      </c>
      <c r="G24" t="str">
        <f t="shared" si="0"/>
        <v>this-&gt;ARC[22].specify(22, 22, 23);</v>
      </c>
    </row>
    <row r="25" spans="1:7" x14ac:dyDescent="0.25">
      <c r="A25">
        <v>23</v>
      </c>
      <c r="B25">
        <f t="shared" si="1"/>
        <v>23</v>
      </c>
      <c r="C25">
        <f t="shared" si="2"/>
        <v>24</v>
      </c>
      <c r="G25" t="str">
        <f t="shared" si="0"/>
        <v>this-&gt;ARC[23].specify(23, 23, 24);</v>
      </c>
    </row>
    <row r="26" spans="1:7" x14ac:dyDescent="0.25">
      <c r="A26">
        <v>24</v>
      </c>
      <c r="B26">
        <f t="shared" si="1"/>
        <v>24</v>
      </c>
      <c r="C26">
        <f t="shared" si="2"/>
        <v>25</v>
      </c>
      <c r="G26" t="str">
        <f t="shared" si="0"/>
        <v>this-&gt;ARC[24].specify(24, 24, 25);</v>
      </c>
    </row>
    <row r="27" spans="1:7" x14ac:dyDescent="0.25">
      <c r="A27">
        <v>25</v>
      </c>
      <c r="B27">
        <f t="shared" si="1"/>
        <v>25</v>
      </c>
      <c r="C27">
        <f t="shared" si="2"/>
        <v>26</v>
      </c>
      <c r="G27" t="str">
        <f t="shared" si="0"/>
        <v>this-&gt;ARC[25].specify(25, 25, 26);</v>
      </c>
    </row>
    <row r="28" spans="1:7" x14ac:dyDescent="0.25">
      <c r="A28">
        <v>26</v>
      </c>
      <c r="B28">
        <f t="shared" si="1"/>
        <v>26</v>
      </c>
      <c r="C28">
        <f t="shared" si="2"/>
        <v>27</v>
      </c>
      <c r="G28" t="str">
        <f t="shared" si="0"/>
        <v>this-&gt;ARC[26].specify(26, 26, 27);</v>
      </c>
    </row>
    <row r="29" spans="1:7" x14ac:dyDescent="0.25">
      <c r="A29">
        <v>27</v>
      </c>
      <c r="B29">
        <f t="shared" si="1"/>
        <v>27</v>
      </c>
      <c r="C29">
        <f t="shared" si="2"/>
        <v>28</v>
      </c>
      <c r="G29" t="str">
        <f t="shared" si="0"/>
        <v>this-&gt;ARC[27].specify(27, 27, 28);</v>
      </c>
    </row>
    <row r="30" spans="1:7" x14ac:dyDescent="0.25">
      <c r="A30">
        <v>28</v>
      </c>
      <c r="B30">
        <f t="shared" si="1"/>
        <v>28</v>
      </c>
      <c r="C30">
        <f t="shared" si="2"/>
        <v>29</v>
      </c>
      <c r="G30" t="str">
        <f t="shared" si="0"/>
        <v>this-&gt;ARC[28].specify(28, 28, 29);</v>
      </c>
    </row>
    <row r="31" spans="1:7" x14ac:dyDescent="0.25">
      <c r="A31">
        <v>29</v>
      </c>
      <c r="B31">
        <f t="shared" si="1"/>
        <v>29</v>
      </c>
      <c r="C31">
        <f t="shared" si="2"/>
        <v>30</v>
      </c>
      <c r="G31" t="str">
        <f t="shared" si="0"/>
        <v>this-&gt;ARC[29].specify(29, 29, 30);</v>
      </c>
    </row>
    <row r="32" spans="1:7" x14ac:dyDescent="0.25">
      <c r="A32">
        <v>30</v>
      </c>
      <c r="B32">
        <f t="shared" si="1"/>
        <v>30</v>
      </c>
      <c r="C32">
        <f t="shared" si="2"/>
        <v>31</v>
      </c>
      <c r="G32" t="str">
        <f t="shared" si="0"/>
        <v>this-&gt;ARC[30].specify(30, 30, 31);</v>
      </c>
    </row>
    <row r="33" spans="1:7" x14ac:dyDescent="0.25">
      <c r="A33">
        <v>31</v>
      </c>
      <c r="B33">
        <f t="shared" si="1"/>
        <v>31</v>
      </c>
      <c r="C33">
        <f t="shared" si="2"/>
        <v>32</v>
      </c>
      <c r="G33" t="str">
        <f t="shared" si="0"/>
        <v>this-&gt;ARC[31].specify(31, 31, 32);</v>
      </c>
    </row>
    <row r="34" spans="1:7" x14ac:dyDescent="0.25">
      <c r="A34">
        <v>32</v>
      </c>
      <c r="B34">
        <f t="shared" si="1"/>
        <v>32</v>
      </c>
      <c r="C34">
        <f t="shared" si="2"/>
        <v>33</v>
      </c>
      <c r="G34" t="str">
        <f t="shared" si="0"/>
        <v>this-&gt;ARC[32].specify(32, 32, 33);</v>
      </c>
    </row>
    <row r="35" spans="1:7" x14ac:dyDescent="0.25">
      <c r="A35">
        <v>33</v>
      </c>
      <c r="B35">
        <f t="shared" si="1"/>
        <v>33</v>
      </c>
      <c r="C35">
        <f t="shared" si="2"/>
        <v>34</v>
      </c>
      <c r="G35" t="str">
        <f t="shared" si="0"/>
        <v>this-&gt;ARC[33].specify(33, 33, 34);</v>
      </c>
    </row>
    <row r="36" spans="1:7" x14ac:dyDescent="0.25">
      <c r="A36">
        <v>34</v>
      </c>
      <c r="B36">
        <f t="shared" si="1"/>
        <v>34</v>
      </c>
      <c r="C36">
        <f t="shared" si="2"/>
        <v>35</v>
      </c>
      <c r="G36" t="str">
        <f t="shared" si="0"/>
        <v>this-&gt;ARC[34].specify(34, 34, 35);</v>
      </c>
    </row>
    <row r="37" spans="1:7" x14ac:dyDescent="0.25">
      <c r="A37">
        <v>35</v>
      </c>
      <c r="B37">
        <f t="shared" si="1"/>
        <v>35</v>
      </c>
      <c r="C37">
        <f t="shared" si="2"/>
        <v>36</v>
      </c>
      <c r="G37" t="str">
        <f t="shared" si="0"/>
        <v>this-&gt;ARC[35].specify(35, 35, 36);</v>
      </c>
    </row>
    <row r="38" spans="1:7" x14ac:dyDescent="0.25">
      <c r="A38">
        <v>36</v>
      </c>
      <c r="B38">
        <f t="shared" si="1"/>
        <v>36</v>
      </c>
      <c r="C38">
        <f t="shared" si="2"/>
        <v>37</v>
      </c>
      <c r="G38" t="str">
        <f t="shared" si="0"/>
        <v>this-&gt;ARC[36].specify(36, 36, 37);</v>
      </c>
    </row>
    <row r="39" spans="1:7" x14ac:dyDescent="0.25">
      <c r="A39">
        <v>37</v>
      </c>
      <c r="B39">
        <f t="shared" si="1"/>
        <v>37</v>
      </c>
      <c r="C39">
        <f t="shared" si="2"/>
        <v>38</v>
      </c>
      <c r="G39" t="str">
        <f t="shared" si="0"/>
        <v>this-&gt;ARC[37].specify(37, 37, 38);</v>
      </c>
    </row>
    <row r="40" spans="1:7" x14ac:dyDescent="0.25">
      <c r="A40">
        <v>38</v>
      </c>
      <c r="B40">
        <f t="shared" si="1"/>
        <v>38</v>
      </c>
      <c r="C40">
        <f t="shared" si="2"/>
        <v>39</v>
      </c>
      <c r="G40" t="str">
        <f t="shared" si="0"/>
        <v>this-&gt;ARC[38].specify(38, 38, 39);</v>
      </c>
    </row>
    <row r="41" spans="1:7" x14ac:dyDescent="0.25">
      <c r="A41">
        <v>39</v>
      </c>
      <c r="B41">
        <f t="shared" si="1"/>
        <v>39</v>
      </c>
      <c r="C41">
        <f t="shared" si="2"/>
        <v>40</v>
      </c>
      <c r="G41" t="str">
        <f t="shared" si="0"/>
        <v>this-&gt;ARC[39].specify(39, 39, 40);</v>
      </c>
    </row>
    <row r="42" spans="1:7" x14ac:dyDescent="0.25">
      <c r="A42">
        <v>40</v>
      </c>
      <c r="B42">
        <f t="shared" si="1"/>
        <v>40</v>
      </c>
      <c r="C42">
        <f t="shared" si="2"/>
        <v>41</v>
      </c>
      <c r="G42" t="str">
        <f t="shared" si="0"/>
        <v>this-&gt;ARC[40].specify(40, 40, 41);</v>
      </c>
    </row>
    <row r="43" spans="1:7" x14ac:dyDescent="0.25">
      <c r="A43">
        <v>41</v>
      </c>
      <c r="B43">
        <f t="shared" si="1"/>
        <v>41</v>
      </c>
      <c r="C43">
        <f t="shared" si="2"/>
        <v>42</v>
      </c>
      <c r="G43" t="str">
        <f t="shared" si="0"/>
        <v>this-&gt;ARC[41].specify(41, 41, 42);</v>
      </c>
    </row>
    <row r="44" spans="1:7" x14ac:dyDescent="0.25">
      <c r="A44">
        <v>42</v>
      </c>
      <c r="B44">
        <f t="shared" si="1"/>
        <v>42</v>
      </c>
      <c r="C44">
        <f t="shared" si="2"/>
        <v>43</v>
      </c>
      <c r="G44" t="str">
        <f t="shared" si="0"/>
        <v>this-&gt;ARC[42].specify(42, 42, 43);</v>
      </c>
    </row>
    <row r="45" spans="1:7" x14ac:dyDescent="0.25">
      <c r="A45">
        <v>43</v>
      </c>
      <c r="B45">
        <f t="shared" si="1"/>
        <v>43</v>
      </c>
      <c r="C45">
        <f t="shared" si="2"/>
        <v>44</v>
      </c>
      <c r="G45" t="str">
        <f t="shared" si="0"/>
        <v>this-&gt;ARC[43].specify(43, 43, 44);</v>
      </c>
    </row>
    <row r="46" spans="1:7" x14ac:dyDescent="0.25">
      <c r="A46">
        <v>44</v>
      </c>
      <c r="B46">
        <f t="shared" si="1"/>
        <v>44</v>
      </c>
      <c r="C46">
        <f t="shared" si="2"/>
        <v>45</v>
      </c>
      <c r="G46" t="str">
        <f t="shared" si="0"/>
        <v>this-&gt;ARC[44].specify(44, 44, 45);</v>
      </c>
    </row>
    <row r="47" spans="1:7" x14ac:dyDescent="0.25">
      <c r="A47">
        <v>45</v>
      </c>
      <c r="B47">
        <f t="shared" si="1"/>
        <v>45</v>
      </c>
      <c r="C47">
        <f t="shared" si="2"/>
        <v>46</v>
      </c>
      <c r="G47" t="str">
        <f t="shared" si="0"/>
        <v>this-&gt;ARC[45].specify(45, 45, 46);</v>
      </c>
    </row>
    <row r="48" spans="1:7" x14ac:dyDescent="0.25">
      <c r="A48">
        <v>46</v>
      </c>
      <c r="B48">
        <f t="shared" si="1"/>
        <v>46</v>
      </c>
      <c r="C48">
        <f t="shared" si="2"/>
        <v>47</v>
      </c>
      <c r="G48" t="str">
        <f t="shared" si="0"/>
        <v>this-&gt;ARC[46].specify(46, 46, 47);</v>
      </c>
    </row>
    <row r="49" spans="1:7" x14ac:dyDescent="0.25">
      <c r="A49">
        <v>47</v>
      </c>
      <c r="B49">
        <f t="shared" si="1"/>
        <v>47</v>
      </c>
      <c r="C49">
        <f t="shared" si="2"/>
        <v>48</v>
      </c>
      <c r="G49" t="str">
        <f t="shared" si="0"/>
        <v>this-&gt;ARC[47].specify(47, 47, 48);</v>
      </c>
    </row>
    <row r="50" spans="1:7" x14ac:dyDescent="0.25">
      <c r="A50">
        <v>48</v>
      </c>
      <c r="B50">
        <f t="shared" si="1"/>
        <v>48</v>
      </c>
      <c r="C50">
        <f t="shared" si="2"/>
        <v>49</v>
      </c>
      <c r="G50" t="str">
        <f t="shared" si="0"/>
        <v>this-&gt;ARC[48].specify(48, 48, 49);</v>
      </c>
    </row>
    <row r="51" spans="1:7" x14ac:dyDescent="0.25">
      <c r="A51">
        <v>49</v>
      </c>
      <c r="B51">
        <f t="shared" si="1"/>
        <v>49</v>
      </c>
      <c r="C51">
        <f t="shared" si="2"/>
        <v>50</v>
      </c>
      <c r="G51" t="str">
        <f t="shared" si="0"/>
        <v>this-&gt;ARC[49].specify(49, 49, 50);</v>
      </c>
    </row>
    <row r="52" spans="1:7" x14ac:dyDescent="0.25">
      <c r="A52">
        <v>50</v>
      </c>
      <c r="B52">
        <f t="shared" si="1"/>
        <v>50</v>
      </c>
      <c r="C52">
        <f t="shared" si="2"/>
        <v>51</v>
      </c>
      <c r="G52" t="str">
        <f t="shared" si="0"/>
        <v>this-&gt;ARC[50].specify(50, 50, 51);</v>
      </c>
    </row>
    <row r="53" spans="1:7" x14ac:dyDescent="0.25">
      <c r="A53">
        <v>51</v>
      </c>
      <c r="B53">
        <f t="shared" si="1"/>
        <v>51</v>
      </c>
      <c r="C53">
        <f t="shared" si="2"/>
        <v>52</v>
      </c>
      <c r="G53" t="str">
        <f t="shared" si="0"/>
        <v>this-&gt;ARC[51].specify(51, 51, 52);</v>
      </c>
    </row>
    <row r="54" spans="1:7" x14ac:dyDescent="0.25">
      <c r="A54">
        <v>52</v>
      </c>
      <c r="B54">
        <f t="shared" si="1"/>
        <v>52</v>
      </c>
      <c r="C54">
        <f t="shared" si="2"/>
        <v>53</v>
      </c>
      <c r="G54" t="str">
        <f t="shared" si="0"/>
        <v>this-&gt;ARC[52].specify(52, 52, 53);</v>
      </c>
    </row>
    <row r="55" spans="1:7" x14ac:dyDescent="0.25">
      <c r="A55">
        <v>53</v>
      </c>
      <c r="B55">
        <f t="shared" si="1"/>
        <v>53</v>
      </c>
      <c r="C55">
        <f t="shared" si="2"/>
        <v>54</v>
      </c>
      <c r="G55" t="str">
        <f t="shared" si="0"/>
        <v>this-&gt;ARC[53].specify(53, 53, 54);</v>
      </c>
    </row>
    <row r="56" spans="1:7" x14ac:dyDescent="0.25">
      <c r="A56">
        <v>54</v>
      </c>
      <c r="B56">
        <f t="shared" si="1"/>
        <v>54</v>
      </c>
      <c r="C56">
        <f t="shared" si="2"/>
        <v>55</v>
      </c>
      <c r="G56" t="str">
        <f t="shared" si="0"/>
        <v>this-&gt;ARC[54].specify(54, 54, 55);</v>
      </c>
    </row>
    <row r="57" spans="1:7" x14ac:dyDescent="0.25">
      <c r="A57">
        <v>55</v>
      </c>
      <c r="B57">
        <f t="shared" si="1"/>
        <v>55</v>
      </c>
      <c r="C57">
        <f t="shared" si="2"/>
        <v>56</v>
      </c>
      <c r="G57" t="str">
        <f t="shared" si="0"/>
        <v>this-&gt;ARC[55].specify(55, 55, 56);</v>
      </c>
    </row>
    <row r="58" spans="1:7" x14ac:dyDescent="0.25">
      <c r="A58">
        <v>56</v>
      </c>
      <c r="B58">
        <f t="shared" si="1"/>
        <v>56</v>
      </c>
      <c r="C58">
        <f t="shared" si="2"/>
        <v>57</v>
      </c>
      <c r="G58" t="str">
        <f t="shared" si="0"/>
        <v>this-&gt;ARC[56].specify(56, 56, 57);</v>
      </c>
    </row>
    <row r="59" spans="1:7" x14ac:dyDescent="0.25">
      <c r="A59">
        <v>57</v>
      </c>
      <c r="B59">
        <f t="shared" si="1"/>
        <v>57</v>
      </c>
      <c r="C59">
        <f t="shared" si="2"/>
        <v>58</v>
      </c>
      <c r="G59" t="str">
        <f t="shared" si="0"/>
        <v>this-&gt;ARC[57].specify(57, 57, 58);</v>
      </c>
    </row>
    <row r="60" spans="1:7" x14ac:dyDescent="0.25">
      <c r="A60">
        <v>58</v>
      </c>
      <c r="B60">
        <f t="shared" si="1"/>
        <v>58</v>
      </c>
      <c r="C60">
        <f t="shared" si="2"/>
        <v>59</v>
      </c>
      <c r="G60" t="str">
        <f t="shared" si="0"/>
        <v>this-&gt;ARC[58].specify(58, 58, 59);</v>
      </c>
    </row>
    <row r="61" spans="1:7" x14ac:dyDescent="0.25">
      <c r="A61">
        <v>59</v>
      </c>
      <c r="B61">
        <f t="shared" si="1"/>
        <v>59</v>
      </c>
      <c r="C61">
        <f t="shared" si="2"/>
        <v>60</v>
      </c>
      <c r="G61" t="str">
        <f t="shared" si="0"/>
        <v>this-&gt;ARC[59].specify(59, 59, 60);</v>
      </c>
    </row>
    <row r="62" spans="1:7" x14ac:dyDescent="0.25">
      <c r="A62">
        <v>60</v>
      </c>
      <c r="B62">
        <f t="shared" si="1"/>
        <v>60</v>
      </c>
      <c r="C62">
        <f t="shared" si="2"/>
        <v>61</v>
      </c>
      <c r="G62" t="str">
        <f t="shared" si="0"/>
        <v>this-&gt;ARC[60].specify(60, 60, 61);</v>
      </c>
    </row>
    <row r="63" spans="1:7" x14ac:dyDescent="0.25">
      <c r="A63">
        <v>61</v>
      </c>
      <c r="B63">
        <f t="shared" si="1"/>
        <v>61</v>
      </c>
      <c r="C63">
        <f t="shared" si="2"/>
        <v>62</v>
      </c>
      <c r="G63" t="str">
        <f t="shared" si="0"/>
        <v>this-&gt;ARC[61].specify(61, 61, 62);</v>
      </c>
    </row>
    <row r="64" spans="1:7" x14ac:dyDescent="0.25">
      <c r="A64">
        <v>62</v>
      </c>
      <c r="B64">
        <f t="shared" si="1"/>
        <v>62</v>
      </c>
      <c r="C64">
        <f t="shared" si="2"/>
        <v>63</v>
      </c>
      <c r="G64" t="str">
        <f t="shared" si="0"/>
        <v>this-&gt;ARC[62].specify(62, 62, 63);</v>
      </c>
    </row>
    <row r="65" spans="1:7" x14ac:dyDescent="0.25">
      <c r="A65">
        <v>63</v>
      </c>
      <c r="B65">
        <f t="shared" si="1"/>
        <v>63</v>
      </c>
      <c r="C65">
        <f t="shared" si="2"/>
        <v>64</v>
      </c>
      <c r="G65" t="str">
        <f t="shared" si="0"/>
        <v>this-&gt;ARC[63].specify(63, 63, 64);</v>
      </c>
    </row>
    <row r="66" spans="1:7" x14ac:dyDescent="0.25">
      <c r="A66">
        <v>64</v>
      </c>
      <c r="B66">
        <f t="shared" si="1"/>
        <v>64</v>
      </c>
      <c r="C66">
        <f t="shared" si="2"/>
        <v>65</v>
      </c>
      <c r="G66" t="str">
        <f t="shared" si="0"/>
        <v>this-&gt;ARC[64].specify(64, 64, 65);</v>
      </c>
    </row>
    <row r="67" spans="1:7" x14ac:dyDescent="0.25">
      <c r="A67">
        <v>65</v>
      </c>
      <c r="B67">
        <f t="shared" si="1"/>
        <v>65</v>
      </c>
      <c r="C67">
        <f t="shared" si="2"/>
        <v>66</v>
      </c>
      <c r="G67" t="str">
        <f t="shared" ref="G67:G130" si="3">CONCATENATE("this-&gt;ARC[",A67,"].specify(",A67,", ",B67,", ",C67,");")</f>
        <v>this-&gt;ARC[65].specify(65, 65, 66);</v>
      </c>
    </row>
    <row r="68" spans="1:7" x14ac:dyDescent="0.25">
      <c r="A68">
        <v>66</v>
      </c>
      <c r="B68">
        <f t="shared" ref="B68:B131" si="4">C67</f>
        <v>66</v>
      </c>
      <c r="C68">
        <f t="shared" ref="C68:C131" si="5">B68+1</f>
        <v>67</v>
      </c>
      <c r="G68" t="str">
        <f t="shared" si="3"/>
        <v>this-&gt;ARC[66].specify(66, 66, 67);</v>
      </c>
    </row>
    <row r="69" spans="1:7" x14ac:dyDescent="0.25">
      <c r="A69">
        <v>67</v>
      </c>
      <c r="B69">
        <f t="shared" si="4"/>
        <v>67</v>
      </c>
      <c r="C69">
        <f t="shared" si="5"/>
        <v>68</v>
      </c>
      <c r="G69" t="str">
        <f t="shared" si="3"/>
        <v>this-&gt;ARC[67].specify(67, 67, 68);</v>
      </c>
    </row>
    <row r="70" spans="1:7" x14ac:dyDescent="0.25">
      <c r="A70">
        <v>68</v>
      </c>
      <c r="B70">
        <f t="shared" si="4"/>
        <v>68</v>
      </c>
      <c r="C70">
        <f t="shared" si="5"/>
        <v>69</v>
      </c>
      <c r="G70" t="str">
        <f t="shared" si="3"/>
        <v>this-&gt;ARC[68].specify(68, 68, 69);</v>
      </c>
    </row>
    <row r="71" spans="1:7" x14ac:dyDescent="0.25">
      <c r="A71">
        <v>69</v>
      </c>
      <c r="B71">
        <f t="shared" si="4"/>
        <v>69</v>
      </c>
      <c r="C71">
        <f t="shared" si="5"/>
        <v>70</v>
      </c>
      <c r="G71" t="str">
        <f t="shared" si="3"/>
        <v>this-&gt;ARC[69].specify(69, 69, 70);</v>
      </c>
    </row>
    <row r="72" spans="1:7" x14ac:dyDescent="0.25">
      <c r="A72">
        <v>70</v>
      </c>
      <c r="B72">
        <f t="shared" si="4"/>
        <v>70</v>
      </c>
      <c r="C72">
        <f t="shared" si="5"/>
        <v>71</v>
      </c>
      <c r="G72" t="str">
        <f t="shared" si="3"/>
        <v>this-&gt;ARC[70].specify(70, 70, 71);</v>
      </c>
    </row>
    <row r="73" spans="1:7" x14ac:dyDescent="0.25">
      <c r="A73">
        <v>71</v>
      </c>
      <c r="B73">
        <f t="shared" si="4"/>
        <v>71</v>
      </c>
      <c r="C73">
        <f t="shared" si="5"/>
        <v>72</v>
      </c>
      <c r="G73" t="str">
        <f t="shared" si="3"/>
        <v>this-&gt;ARC[71].specify(71, 71, 72);</v>
      </c>
    </row>
    <row r="74" spans="1:7" x14ac:dyDescent="0.25">
      <c r="A74">
        <v>72</v>
      </c>
      <c r="B74">
        <f t="shared" si="4"/>
        <v>72</v>
      </c>
      <c r="C74">
        <f t="shared" si="5"/>
        <v>73</v>
      </c>
      <c r="G74" t="str">
        <f t="shared" si="3"/>
        <v>this-&gt;ARC[72].specify(72, 72, 73);</v>
      </c>
    </row>
    <row r="75" spans="1:7" x14ac:dyDescent="0.25">
      <c r="A75">
        <v>73</v>
      </c>
      <c r="B75">
        <f t="shared" si="4"/>
        <v>73</v>
      </c>
      <c r="C75">
        <f t="shared" si="5"/>
        <v>74</v>
      </c>
      <c r="G75" t="str">
        <f t="shared" si="3"/>
        <v>this-&gt;ARC[73].specify(73, 73, 74);</v>
      </c>
    </row>
    <row r="76" spans="1:7" x14ac:dyDescent="0.25">
      <c r="A76">
        <v>74</v>
      </c>
      <c r="B76">
        <f t="shared" si="4"/>
        <v>74</v>
      </c>
      <c r="C76">
        <f t="shared" si="5"/>
        <v>75</v>
      </c>
      <c r="G76" t="str">
        <f t="shared" si="3"/>
        <v>this-&gt;ARC[74].specify(74, 74, 75);</v>
      </c>
    </row>
    <row r="77" spans="1:7" x14ac:dyDescent="0.25">
      <c r="A77">
        <v>75</v>
      </c>
      <c r="B77">
        <f t="shared" si="4"/>
        <v>75</v>
      </c>
      <c r="C77">
        <f t="shared" si="5"/>
        <v>76</v>
      </c>
      <c r="G77" t="str">
        <f t="shared" si="3"/>
        <v>this-&gt;ARC[75].specify(75, 75, 76);</v>
      </c>
    </row>
    <row r="78" spans="1:7" x14ac:dyDescent="0.25">
      <c r="A78">
        <v>76</v>
      </c>
      <c r="B78">
        <f t="shared" si="4"/>
        <v>76</v>
      </c>
      <c r="C78">
        <f t="shared" si="5"/>
        <v>77</v>
      </c>
      <c r="G78" t="str">
        <f t="shared" si="3"/>
        <v>this-&gt;ARC[76].specify(76, 76, 77);</v>
      </c>
    </row>
    <row r="79" spans="1:7" x14ac:dyDescent="0.25">
      <c r="A79">
        <v>77</v>
      </c>
      <c r="B79">
        <f t="shared" si="4"/>
        <v>77</v>
      </c>
      <c r="C79">
        <f t="shared" si="5"/>
        <v>78</v>
      </c>
      <c r="G79" t="str">
        <f t="shared" si="3"/>
        <v>this-&gt;ARC[77].specify(77, 77, 78);</v>
      </c>
    </row>
    <row r="80" spans="1:7" x14ac:dyDescent="0.25">
      <c r="A80">
        <v>78</v>
      </c>
      <c r="B80">
        <f t="shared" si="4"/>
        <v>78</v>
      </c>
      <c r="C80">
        <f t="shared" si="5"/>
        <v>79</v>
      </c>
      <c r="G80" t="str">
        <f t="shared" si="3"/>
        <v>this-&gt;ARC[78].specify(78, 78, 79);</v>
      </c>
    </row>
    <row r="81" spans="1:7" x14ac:dyDescent="0.25">
      <c r="A81">
        <v>79</v>
      </c>
      <c r="B81">
        <f t="shared" si="4"/>
        <v>79</v>
      </c>
      <c r="C81">
        <f t="shared" si="5"/>
        <v>80</v>
      </c>
      <c r="G81" t="str">
        <f t="shared" si="3"/>
        <v>this-&gt;ARC[79].specify(79, 79, 80);</v>
      </c>
    </row>
    <row r="82" spans="1:7" x14ac:dyDescent="0.25">
      <c r="A82">
        <v>80</v>
      </c>
      <c r="B82">
        <f t="shared" si="4"/>
        <v>80</v>
      </c>
      <c r="C82">
        <f t="shared" si="5"/>
        <v>81</v>
      </c>
      <c r="G82" t="str">
        <f t="shared" si="3"/>
        <v>this-&gt;ARC[80].specify(80, 80, 81);</v>
      </c>
    </row>
    <row r="83" spans="1:7" x14ac:dyDescent="0.25">
      <c r="A83">
        <v>81</v>
      </c>
      <c r="B83">
        <f t="shared" si="4"/>
        <v>81</v>
      </c>
      <c r="C83">
        <f t="shared" si="5"/>
        <v>82</v>
      </c>
      <c r="G83" t="str">
        <f t="shared" si="3"/>
        <v>this-&gt;ARC[81].specify(81, 81, 82);</v>
      </c>
    </row>
    <row r="84" spans="1:7" x14ac:dyDescent="0.25">
      <c r="A84">
        <v>82</v>
      </c>
      <c r="B84">
        <f t="shared" si="4"/>
        <v>82</v>
      </c>
      <c r="C84">
        <f t="shared" si="5"/>
        <v>83</v>
      </c>
      <c r="G84" t="str">
        <f t="shared" si="3"/>
        <v>this-&gt;ARC[82].specify(82, 82, 83);</v>
      </c>
    </row>
    <row r="85" spans="1:7" x14ac:dyDescent="0.25">
      <c r="A85">
        <v>83</v>
      </c>
      <c r="B85">
        <f t="shared" si="4"/>
        <v>83</v>
      </c>
      <c r="C85">
        <f t="shared" si="5"/>
        <v>84</v>
      </c>
      <c r="G85" t="str">
        <f t="shared" si="3"/>
        <v>this-&gt;ARC[83].specify(83, 83, 84);</v>
      </c>
    </row>
    <row r="86" spans="1:7" x14ac:dyDescent="0.25">
      <c r="A86">
        <v>84</v>
      </c>
      <c r="B86">
        <f t="shared" si="4"/>
        <v>84</v>
      </c>
      <c r="C86">
        <f t="shared" si="5"/>
        <v>85</v>
      </c>
      <c r="G86" t="str">
        <f t="shared" si="3"/>
        <v>this-&gt;ARC[84].specify(84, 84, 85);</v>
      </c>
    </row>
    <row r="87" spans="1:7" x14ac:dyDescent="0.25">
      <c r="A87">
        <v>85</v>
      </c>
      <c r="B87">
        <f t="shared" si="4"/>
        <v>85</v>
      </c>
      <c r="C87">
        <f t="shared" si="5"/>
        <v>86</v>
      </c>
      <c r="G87" t="str">
        <f t="shared" si="3"/>
        <v>this-&gt;ARC[85].specify(85, 85, 86);</v>
      </c>
    </row>
    <row r="88" spans="1:7" x14ac:dyDescent="0.25">
      <c r="A88">
        <v>86</v>
      </c>
      <c r="B88">
        <f t="shared" si="4"/>
        <v>86</v>
      </c>
      <c r="C88">
        <f t="shared" si="5"/>
        <v>87</v>
      </c>
      <c r="G88" t="str">
        <f t="shared" si="3"/>
        <v>this-&gt;ARC[86].specify(86, 86, 87);</v>
      </c>
    </row>
    <row r="89" spans="1:7" x14ac:dyDescent="0.25">
      <c r="A89">
        <v>87</v>
      </c>
      <c r="B89">
        <f t="shared" si="4"/>
        <v>87</v>
      </c>
      <c r="C89">
        <f t="shared" si="5"/>
        <v>88</v>
      </c>
      <c r="G89" t="str">
        <f t="shared" si="3"/>
        <v>this-&gt;ARC[87].specify(87, 87, 88);</v>
      </c>
    </row>
    <row r="90" spans="1:7" x14ac:dyDescent="0.25">
      <c r="A90">
        <v>88</v>
      </c>
      <c r="B90">
        <f t="shared" si="4"/>
        <v>88</v>
      </c>
      <c r="C90">
        <f t="shared" si="5"/>
        <v>89</v>
      </c>
      <c r="G90" t="str">
        <f t="shared" si="3"/>
        <v>this-&gt;ARC[88].specify(88, 88, 89);</v>
      </c>
    </row>
    <row r="91" spans="1:7" x14ac:dyDescent="0.25">
      <c r="A91">
        <v>89</v>
      </c>
      <c r="B91">
        <f t="shared" si="4"/>
        <v>89</v>
      </c>
      <c r="C91">
        <f t="shared" si="5"/>
        <v>90</v>
      </c>
      <c r="G91" t="str">
        <f t="shared" si="3"/>
        <v>this-&gt;ARC[89].specify(89, 89, 90);</v>
      </c>
    </row>
    <row r="92" spans="1:7" x14ac:dyDescent="0.25">
      <c r="A92">
        <v>90</v>
      </c>
      <c r="B92">
        <f t="shared" si="4"/>
        <v>90</v>
      </c>
      <c r="C92">
        <f t="shared" si="5"/>
        <v>91</v>
      </c>
      <c r="G92" t="str">
        <f t="shared" si="3"/>
        <v>this-&gt;ARC[90].specify(90, 90, 91);</v>
      </c>
    </row>
    <row r="93" spans="1:7" x14ac:dyDescent="0.25">
      <c r="A93">
        <v>91</v>
      </c>
      <c r="B93">
        <f t="shared" si="4"/>
        <v>91</v>
      </c>
      <c r="C93">
        <f t="shared" si="5"/>
        <v>92</v>
      </c>
      <c r="G93" t="str">
        <f t="shared" si="3"/>
        <v>this-&gt;ARC[91].specify(91, 91, 92);</v>
      </c>
    </row>
    <row r="94" spans="1:7" x14ac:dyDescent="0.25">
      <c r="A94">
        <v>92</v>
      </c>
      <c r="B94">
        <f t="shared" si="4"/>
        <v>92</v>
      </c>
      <c r="C94">
        <f t="shared" si="5"/>
        <v>93</v>
      </c>
      <c r="G94" t="str">
        <f t="shared" si="3"/>
        <v>this-&gt;ARC[92].specify(92, 92, 93);</v>
      </c>
    </row>
    <row r="95" spans="1:7" x14ac:dyDescent="0.25">
      <c r="A95">
        <v>93</v>
      </c>
      <c r="B95">
        <f t="shared" si="4"/>
        <v>93</v>
      </c>
      <c r="C95">
        <f t="shared" si="5"/>
        <v>94</v>
      </c>
      <c r="G95" t="str">
        <f t="shared" si="3"/>
        <v>this-&gt;ARC[93].specify(93, 93, 94);</v>
      </c>
    </row>
    <row r="96" spans="1:7" x14ac:dyDescent="0.25">
      <c r="A96">
        <v>94</v>
      </c>
      <c r="B96">
        <f t="shared" si="4"/>
        <v>94</v>
      </c>
      <c r="C96">
        <f t="shared" si="5"/>
        <v>95</v>
      </c>
      <c r="G96" t="str">
        <f t="shared" si="3"/>
        <v>this-&gt;ARC[94].specify(94, 94, 95);</v>
      </c>
    </row>
    <row r="97" spans="1:7" x14ac:dyDescent="0.25">
      <c r="A97">
        <v>95</v>
      </c>
      <c r="B97">
        <f t="shared" si="4"/>
        <v>95</v>
      </c>
      <c r="C97">
        <f t="shared" si="5"/>
        <v>96</v>
      </c>
      <c r="G97" t="str">
        <f t="shared" si="3"/>
        <v>this-&gt;ARC[95].specify(95, 95, 96);</v>
      </c>
    </row>
    <row r="98" spans="1:7" x14ac:dyDescent="0.25">
      <c r="A98">
        <v>96</v>
      </c>
      <c r="B98">
        <f t="shared" si="4"/>
        <v>96</v>
      </c>
      <c r="C98">
        <f t="shared" si="5"/>
        <v>97</v>
      </c>
      <c r="G98" t="str">
        <f t="shared" si="3"/>
        <v>this-&gt;ARC[96].specify(96, 96, 97);</v>
      </c>
    </row>
    <row r="99" spans="1:7" x14ac:dyDescent="0.25">
      <c r="A99">
        <v>97</v>
      </c>
      <c r="B99">
        <f t="shared" si="4"/>
        <v>97</v>
      </c>
      <c r="C99">
        <f t="shared" si="5"/>
        <v>98</v>
      </c>
      <c r="G99" t="str">
        <f t="shared" si="3"/>
        <v>this-&gt;ARC[97].specify(97, 97, 98);</v>
      </c>
    </row>
    <row r="100" spans="1:7" x14ac:dyDescent="0.25">
      <c r="A100">
        <v>98</v>
      </c>
      <c r="B100">
        <f t="shared" si="4"/>
        <v>98</v>
      </c>
      <c r="C100">
        <f t="shared" si="5"/>
        <v>99</v>
      </c>
      <c r="G100" t="str">
        <f t="shared" si="3"/>
        <v>this-&gt;ARC[98].specify(98, 98, 99);</v>
      </c>
    </row>
    <row r="101" spans="1:7" x14ac:dyDescent="0.25">
      <c r="A101">
        <v>99</v>
      </c>
      <c r="B101">
        <f t="shared" si="4"/>
        <v>99</v>
      </c>
      <c r="C101">
        <f t="shared" si="5"/>
        <v>100</v>
      </c>
      <c r="G101" t="str">
        <f t="shared" si="3"/>
        <v>this-&gt;ARC[99].specify(99, 99, 100);</v>
      </c>
    </row>
    <row r="102" spans="1:7" x14ac:dyDescent="0.25">
      <c r="A102">
        <v>100</v>
      </c>
      <c r="B102">
        <f t="shared" si="4"/>
        <v>100</v>
      </c>
      <c r="C102">
        <f t="shared" si="5"/>
        <v>101</v>
      </c>
      <c r="G102" t="str">
        <f t="shared" si="3"/>
        <v>this-&gt;ARC[100].specify(100, 100, 101);</v>
      </c>
    </row>
    <row r="103" spans="1:7" x14ac:dyDescent="0.25">
      <c r="A103">
        <v>101</v>
      </c>
      <c r="B103">
        <f t="shared" si="4"/>
        <v>101</v>
      </c>
      <c r="C103">
        <f t="shared" si="5"/>
        <v>102</v>
      </c>
      <c r="G103" t="str">
        <f t="shared" si="3"/>
        <v>this-&gt;ARC[101].specify(101, 101, 102);</v>
      </c>
    </row>
    <row r="104" spans="1:7" x14ac:dyDescent="0.25">
      <c r="A104">
        <v>102</v>
      </c>
      <c r="B104">
        <f t="shared" si="4"/>
        <v>102</v>
      </c>
      <c r="C104">
        <f t="shared" si="5"/>
        <v>103</v>
      </c>
      <c r="G104" t="str">
        <f t="shared" si="3"/>
        <v>this-&gt;ARC[102].specify(102, 102, 103);</v>
      </c>
    </row>
    <row r="105" spans="1:7" x14ac:dyDescent="0.25">
      <c r="A105">
        <v>103</v>
      </c>
      <c r="B105">
        <f t="shared" si="4"/>
        <v>103</v>
      </c>
      <c r="C105">
        <f t="shared" si="5"/>
        <v>104</v>
      </c>
      <c r="G105" t="str">
        <f t="shared" si="3"/>
        <v>this-&gt;ARC[103].specify(103, 103, 104);</v>
      </c>
    </row>
    <row r="106" spans="1:7" x14ac:dyDescent="0.25">
      <c r="A106">
        <v>104</v>
      </c>
      <c r="B106">
        <f t="shared" si="4"/>
        <v>104</v>
      </c>
      <c r="C106">
        <f t="shared" si="5"/>
        <v>105</v>
      </c>
      <c r="G106" t="str">
        <f t="shared" si="3"/>
        <v>this-&gt;ARC[104].specify(104, 104, 105);</v>
      </c>
    </row>
    <row r="107" spans="1:7" x14ac:dyDescent="0.25">
      <c r="A107">
        <v>105</v>
      </c>
      <c r="B107">
        <f t="shared" si="4"/>
        <v>105</v>
      </c>
      <c r="C107">
        <f t="shared" si="5"/>
        <v>106</v>
      </c>
      <c r="G107" t="str">
        <f t="shared" si="3"/>
        <v>this-&gt;ARC[105].specify(105, 105, 106);</v>
      </c>
    </row>
    <row r="108" spans="1:7" x14ac:dyDescent="0.25">
      <c r="A108">
        <v>106</v>
      </c>
      <c r="B108">
        <f t="shared" si="4"/>
        <v>106</v>
      </c>
      <c r="C108">
        <f t="shared" si="5"/>
        <v>107</v>
      </c>
      <c r="G108" t="str">
        <f t="shared" si="3"/>
        <v>this-&gt;ARC[106].specify(106, 106, 107);</v>
      </c>
    </row>
    <row r="109" spans="1:7" x14ac:dyDescent="0.25">
      <c r="A109">
        <v>107</v>
      </c>
      <c r="B109">
        <f t="shared" si="4"/>
        <v>107</v>
      </c>
      <c r="C109">
        <f t="shared" si="5"/>
        <v>108</v>
      </c>
      <c r="G109" t="str">
        <f t="shared" si="3"/>
        <v>this-&gt;ARC[107].specify(107, 107, 108);</v>
      </c>
    </row>
    <row r="110" spans="1:7" x14ac:dyDescent="0.25">
      <c r="A110">
        <v>108</v>
      </c>
      <c r="B110">
        <f t="shared" si="4"/>
        <v>108</v>
      </c>
      <c r="C110">
        <f t="shared" si="5"/>
        <v>109</v>
      </c>
      <c r="G110" t="str">
        <f t="shared" si="3"/>
        <v>this-&gt;ARC[108].specify(108, 108, 109);</v>
      </c>
    </row>
    <row r="111" spans="1:7" x14ac:dyDescent="0.25">
      <c r="A111">
        <v>109</v>
      </c>
      <c r="B111">
        <f t="shared" si="4"/>
        <v>109</v>
      </c>
      <c r="C111">
        <f t="shared" si="5"/>
        <v>110</v>
      </c>
      <c r="G111" t="str">
        <f t="shared" si="3"/>
        <v>this-&gt;ARC[109].specify(109, 109, 110);</v>
      </c>
    </row>
    <row r="112" spans="1:7" x14ac:dyDescent="0.25">
      <c r="A112">
        <v>110</v>
      </c>
      <c r="B112">
        <f t="shared" si="4"/>
        <v>110</v>
      </c>
      <c r="C112">
        <f t="shared" si="5"/>
        <v>111</v>
      </c>
      <c r="G112" t="str">
        <f t="shared" si="3"/>
        <v>this-&gt;ARC[110].specify(110, 110, 111);</v>
      </c>
    </row>
    <row r="113" spans="1:7" x14ac:dyDescent="0.25">
      <c r="A113">
        <v>111</v>
      </c>
      <c r="B113">
        <f t="shared" si="4"/>
        <v>111</v>
      </c>
      <c r="C113">
        <f t="shared" si="5"/>
        <v>112</v>
      </c>
      <c r="G113" t="str">
        <f t="shared" si="3"/>
        <v>this-&gt;ARC[111].specify(111, 111, 112);</v>
      </c>
    </row>
    <row r="114" spans="1:7" x14ac:dyDescent="0.25">
      <c r="A114">
        <v>112</v>
      </c>
      <c r="B114">
        <f t="shared" si="4"/>
        <v>112</v>
      </c>
      <c r="C114">
        <f t="shared" si="5"/>
        <v>113</v>
      </c>
      <c r="G114" t="str">
        <f t="shared" si="3"/>
        <v>this-&gt;ARC[112].specify(112, 112, 113);</v>
      </c>
    </row>
    <row r="115" spans="1:7" x14ac:dyDescent="0.25">
      <c r="A115">
        <v>113</v>
      </c>
      <c r="B115">
        <f t="shared" si="4"/>
        <v>113</v>
      </c>
      <c r="C115">
        <f t="shared" si="5"/>
        <v>114</v>
      </c>
      <c r="G115" t="str">
        <f t="shared" si="3"/>
        <v>this-&gt;ARC[113].specify(113, 113, 114);</v>
      </c>
    </row>
    <row r="116" spans="1:7" x14ac:dyDescent="0.25">
      <c r="A116">
        <v>114</v>
      </c>
      <c r="B116">
        <f t="shared" si="4"/>
        <v>114</v>
      </c>
      <c r="C116">
        <f t="shared" si="5"/>
        <v>115</v>
      </c>
      <c r="G116" t="str">
        <f t="shared" si="3"/>
        <v>this-&gt;ARC[114].specify(114, 114, 115);</v>
      </c>
    </row>
    <row r="117" spans="1:7" x14ac:dyDescent="0.25">
      <c r="A117">
        <v>115</v>
      </c>
      <c r="B117">
        <f t="shared" si="4"/>
        <v>115</v>
      </c>
      <c r="C117">
        <f t="shared" si="5"/>
        <v>116</v>
      </c>
      <c r="G117" t="str">
        <f t="shared" si="3"/>
        <v>this-&gt;ARC[115].specify(115, 115, 116);</v>
      </c>
    </row>
    <row r="118" spans="1:7" x14ac:dyDescent="0.25">
      <c r="A118">
        <v>116</v>
      </c>
      <c r="B118">
        <f t="shared" si="4"/>
        <v>116</v>
      </c>
      <c r="C118">
        <f t="shared" si="5"/>
        <v>117</v>
      </c>
      <c r="G118" t="str">
        <f t="shared" si="3"/>
        <v>this-&gt;ARC[116].specify(116, 116, 117);</v>
      </c>
    </row>
    <row r="119" spans="1:7" x14ac:dyDescent="0.25">
      <c r="A119">
        <v>117</v>
      </c>
      <c r="B119">
        <f t="shared" si="4"/>
        <v>117</v>
      </c>
      <c r="C119">
        <f t="shared" si="5"/>
        <v>118</v>
      </c>
      <c r="G119" t="str">
        <f t="shared" si="3"/>
        <v>this-&gt;ARC[117].specify(117, 117, 118);</v>
      </c>
    </row>
    <row r="120" spans="1:7" x14ac:dyDescent="0.25">
      <c r="A120">
        <v>118</v>
      </c>
      <c r="B120">
        <f t="shared" si="4"/>
        <v>118</v>
      </c>
      <c r="C120">
        <f t="shared" si="5"/>
        <v>119</v>
      </c>
      <c r="G120" t="str">
        <f t="shared" si="3"/>
        <v>this-&gt;ARC[118].specify(118, 118, 119);</v>
      </c>
    </row>
    <row r="121" spans="1:7" x14ac:dyDescent="0.25">
      <c r="A121">
        <v>119</v>
      </c>
      <c r="B121">
        <f t="shared" si="4"/>
        <v>119</v>
      </c>
      <c r="C121">
        <f t="shared" si="5"/>
        <v>120</v>
      </c>
      <c r="G121" t="str">
        <f t="shared" si="3"/>
        <v>this-&gt;ARC[119].specify(119, 119, 120);</v>
      </c>
    </row>
    <row r="122" spans="1:7" x14ac:dyDescent="0.25">
      <c r="A122">
        <v>120</v>
      </c>
      <c r="B122">
        <f t="shared" si="4"/>
        <v>120</v>
      </c>
      <c r="C122">
        <f t="shared" si="5"/>
        <v>121</v>
      </c>
      <c r="G122" t="str">
        <f t="shared" si="3"/>
        <v>this-&gt;ARC[120].specify(120, 120, 121);</v>
      </c>
    </row>
    <row r="123" spans="1:7" x14ac:dyDescent="0.25">
      <c r="A123">
        <v>121</v>
      </c>
      <c r="B123">
        <f t="shared" si="4"/>
        <v>121</v>
      </c>
      <c r="C123">
        <f t="shared" si="5"/>
        <v>122</v>
      </c>
      <c r="G123" t="str">
        <f t="shared" si="3"/>
        <v>this-&gt;ARC[121].specify(121, 121, 122);</v>
      </c>
    </row>
    <row r="124" spans="1:7" x14ac:dyDescent="0.25">
      <c r="A124">
        <v>122</v>
      </c>
      <c r="B124">
        <f t="shared" si="4"/>
        <v>122</v>
      </c>
      <c r="C124">
        <f t="shared" si="5"/>
        <v>123</v>
      </c>
      <c r="G124" t="str">
        <f t="shared" si="3"/>
        <v>this-&gt;ARC[122].specify(122, 122, 123);</v>
      </c>
    </row>
    <row r="125" spans="1:7" x14ac:dyDescent="0.25">
      <c r="A125">
        <v>123</v>
      </c>
      <c r="B125">
        <f t="shared" si="4"/>
        <v>123</v>
      </c>
      <c r="C125">
        <f t="shared" si="5"/>
        <v>124</v>
      </c>
      <c r="G125" t="str">
        <f t="shared" si="3"/>
        <v>this-&gt;ARC[123].specify(123, 123, 124);</v>
      </c>
    </row>
    <row r="126" spans="1:7" x14ac:dyDescent="0.25">
      <c r="A126">
        <v>124</v>
      </c>
      <c r="B126">
        <f t="shared" si="4"/>
        <v>124</v>
      </c>
      <c r="C126">
        <f t="shared" si="5"/>
        <v>125</v>
      </c>
      <c r="G126" t="str">
        <f t="shared" si="3"/>
        <v>this-&gt;ARC[124].specify(124, 124, 125);</v>
      </c>
    </row>
    <row r="127" spans="1:7" x14ac:dyDescent="0.25">
      <c r="A127">
        <v>125</v>
      </c>
      <c r="B127">
        <f t="shared" si="4"/>
        <v>125</v>
      </c>
      <c r="C127">
        <f t="shared" si="5"/>
        <v>126</v>
      </c>
      <c r="G127" t="str">
        <f t="shared" si="3"/>
        <v>this-&gt;ARC[125].specify(125, 125, 126);</v>
      </c>
    </row>
    <row r="128" spans="1:7" x14ac:dyDescent="0.25">
      <c r="A128">
        <v>126</v>
      </c>
      <c r="B128">
        <f t="shared" si="4"/>
        <v>126</v>
      </c>
      <c r="C128">
        <f t="shared" si="5"/>
        <v>127</v>
      </c>
      <c r="G128" t="str">
        <f t="shared" si="3"/>
        <v>this-&gt;ARC[126].specify(126, 126, 127);</v>
      </c>
    </row>
    <row r="129" spans="1:7" x14ac:dyDescent="0.25">
      <c r="A129">
        <v>127</v>
      </c>
      <c r="B129">
        <f t="shared" si="4"/>
        <v>127</v>
      </c>
      <c r="C129">
        <f t="shared" si="5"/>
        <v>128</v>
      </c>
      <c r="G129" t="str">
        <f t="shared" si="3"/>
        <v>this-&gt;ARC[127].specify(127, 127, 128);</v>
      </c>
    </row>
    <row r="130" spans="1:7" x14ac:dyDescent="0.25">
      <c r="A130">
        <v>128</v>
      </c>
      <c r="B130">
        <f t="shared" si="4"/>
        <v>128</v>
      </c>
      <c r="C130">
        <f t="shared" si="5"/>
        <v>129</v>
      </c>
      <c r="G130" t="str">
        <f t="shared" si="3"/>
        <v>this-&gt;ARC[128].specify(128, 128, 129);</v>
      </c>
    </row>
    <row r="131" spans="1:7" x14ac:dyDescent="0.25">
      <c r="A131">
        <v>129</v>
      </c>
      <c r="B131">
        <f t="shared" si="4"/>
        <v>129</v>
      </c>
      <c r="C131">
        <f t="shared" si="5"/>
        <v>130</v>
      </c>
      <c r="G131" t="str">
        <f t="shared" ref="G131:G194" si="6">CONCATENATE("this-&gt;ARC[",A131,"].specify(",A131,", ",B131,", ",C131,");")</f>
        <v>this-&gt;ARC[129].specify(129, 129, 130);</v>
      </c>
    </row>
    <row r="132" spans="1:7" x14ac:dyDescent="0.25">
      <c r="A132">
        <v>130</v>
      </c>
      <c r="B132">
        <f t="shared" ref="B132:B195" si="7">C131</f>
        <v>130</v>
      </c>
      <c r="C132">
        <f t="shared" ref="C132:C195" si="8">B132+1</f>
        <v>131</v>
      </c>
      <c r="G132" t="str">
        <f t="shared" si="6"/>
        <v>this-&gt;ARC[130].specify(130, 130, 131);</v>
      </c>
    </row>
    <row r="133" spans="1:7" x14ac:dyDescent="0.25">
      <c r="A133">
        <v>131</v>
      </c>
      <c r="B133">
        <f t="shared" si="7"/>
        <v>131</v>
      </c>
      <c r="C133">
        <f t="shared" si="8"/>
        <v>132</v>
      </c>
      <c r="G133" t="str">
        <f t="shared" si="6"/>
        <v>this-&gt;ARC[131].specify(131, 131, 132);</v>
      </c>
    </row>
    <row r="134" spans="1:7" x14ac:dyDescent="0.25">
      <c r="A134">
        <v>132</v>
      </c>
      <c r="B134">
        <f t="shared" si="7"/>
        <v>132</v>
      </c>
      <c r="C134">
        <f t="shared" si="8"/>
        <v>133</v>
      </c>
      <c r="G134" t="str">
        <f t="shared" si="6"/>
        <v>this-&gt;ARC[132].specify(132, 132, 133);</v>
      </c>
    </row>
    <row r="135" spans="1:7" x14ac:dyDescent="0.25">
      <c r="A135">
        <v>133</v>
      </c>
      <c r="B135">
        <f t="shared" si="7"/>
        <v>133</v>
      </c>
      <c r="C135">
        <f t="shared" si="8"/>
        <v>134</v>
      </c>
      <c r="G135" t="str">
        <f t="shared" si="6"/>
        <v>this-&gt;ARC[133].specify(133, 133, 134);</v>
      </c>
    </row>
    <row r="136" spans="1:7" x14ac:dyDescent="0.25">
      <c r="A136">
        <v>134</v>
      </c>
      <c r="B136">
        <f t="shared" si="7"/>
        <v>134</v>
      </c>
      <c r="C136">
        <f t="shared" si="8"/>
        <v>135</v>
      </c>
      <c r="G136" t="str">
        <f t="shared" si="6"/>
        <v>this-&gt;ARC[134].specify(134, 134, 135);</v>
      </c>
    </row>
    <row r="137" spans="1:7" x14ac:dyDescent="0.25">
      <c r="A137">
        <v>135</v>
      </c>
      <c r="B137">
        <f t="shared" si="7"/>
        <v>135</v>
      </c>
      <c r="C137">
        <f t="shared" si="8"/>
        <v>136</v>
      </c>
      <c r="G137" t="str">
        <f t="shared" si="6"/>
        <v>this-&gt;ARC[135].specify(135, 135, 136);</v>
      </c>
    </row>
    <row r="138" spans="1:7" x14ac:dyDescent="0.25">
      <c r="A138">
        <v>136</v>
      </c>
      <c r="B138">
        <f t="shared" si="7"/>
        <v>136</v>
      </c>
      <c r="C138">
        <f t="shared" si="8"/>
        <v>137</v>
      </c>
      <c r="G138" t="str">
        <f t="shared" si="6"/>
        <v>this-&gt;ARC[136].specify(136, 136, 137);</v>
      </c>
    </row>
    <row r="139" spans="1:7" x14ac:dyDescent="0.25">
      <c r="A139">
        <v>137</v>
      </c>
      <c r="B139">
        <f t="shared" si="7"/>
        <v>137</v>
      </c>
      <c r="C139">
        <f t="shared" si="8"/>
        <v>138</v>
      </c>
      <c r="G139" t="str">
        <f t="shared" si="6"/>
        <v>this-&gt;ARC[137].specify(137, 137, 138);</v>
      </c>
    </row>
    <row r="140" spans="1:7" x14ac:dyDescent="0.25">
      <c r="A140">
        <v>138</v>
      </c>
      <c r="B140">
        <f t="shared" si="7"/>
        <v>138</v>
      </c>
      <c r="C140">
        <f t="shared" si="8"/>
        <v>139</v>
      </c>
      <c r="G140" t="str">
        <f t="shared" si="6"/>
        <v>this-&gt;ARC[138].specify(138, 138, 139);</v>
      </c>
    </row>
    <row r="141" spans="1:7" x14ac:dyDescent="0.25">
      <c r="A141">
        <v>139</v>
      </c>
      <c r="B141">
        <f t="shared" si="7"/>
        <v>139</v>
      </c>
      <c r="C141">
        <f t="shared" si="8"/>
        <v>140</v>
      </c>
      <c r="G141" t="str">
        <f t="shared" si="6"/>
        <v>this-&gt;ARC[139].specify(139, 139, 140);</v>
      </c>
    </row>
    <row r="142" spans="1:7" x14ac:dyDescent="0.25">
      <c r="A142">
        <v>140</v>
      </c>
      <c r="B142">
        <f t="shared" si="7"/>
        <v>140</v>
      </c>
      <c r="C142">
        <f t="shared" si="8"/>
        <v>141</v>
      </c>
      <c r="G142" t="str">
        <f t="shared" si="6"/>
        <v>this-&gt;ARC[140].specify(140, 140, 141);</v>
      </c>
    </row>
    <row r="143" spans="1:7" x14ac:dyDescent="0.25">
      <c r="A143">
        <v>141</v>
      </c>
      <c r="B143">
        <f t="shared" si="7"/>
        <v>141</v>
      </c>
      <c r="C143">
        <f t="shared" si="8"/>
        <v>142</v>
      </c>
      <c r="G143" t="str">
        <f t="shared" si="6"/>
        <v>this-&gt;ARC[141].specify(141, 141, 142);</v>
      </c>
    </row>
    <row r="144" spans="1:7" x14ac:dyDescent="0.25">
      <c r="A144">
        <v>142</v>
      </c>
      <c r="B144">
        <f t="shared" si="7"/>
        <v>142</v>
      </c>
      <c r="C144">
        <f t="shared" si="8"/>
        <v>143</v>
      </c>
      <c r="G144" t="str">
        <f t="shared" si="6"/>
        <v>this-&gt;ARC[142].specify(142, 142, 143);</v>
      </c>
    </row>
    <row r="145" spans="1:7" x14ac:dyDescent="0.25">
      <c r="A145">
        <v>143</v>
      </c>
      <c r="B145">
        <f t="shared" si="7"/>
        <v>143</v>
      </c>
      <c r="C145">
        <f t="shared" si="8"/>
        <v>144</v>
      </c>
      <c r="G145" t="str">
        <f t="shared" si="6"/>
        <v>this-&gt;ARC[143].specify(143, 143, 144);</v>
      </c>
    </row>
    <row r="146" spans="1:7" x14ac:dyDescent="0.25">
      <c r="A146">
        <v>144</v>
      </c>
      <c r="B146">
        <f t="shared" si="7"/>
        <v>144</v>
      </c>
      <c r="C146">
        <f t="shared" si="8"/>
        <v>145</v>
      </c>
      <c r="G146" t="str">
        <f t="shared" si="6"/>
        <v>this-&gt;ARC[144].specify(144, 144, 145);</v>
      </c>
    </row>
    <row r="147" spans="1:7" x14ac:dyDescent="0.25">
      <c r="A147">
        <v>145</v>
      </c>
      <c r="B147">
        <f t="shared" si="7"/>
        <v>145</v>
      </c>
      <c r="C147">
        <f t="shared" si="8"/>
        <v>146</v>
      </c>
      <c r="G147" t="str">
        <f t="shared" si="6"/>
        <v>this-&gt;ARC[145].specify(145, 145, 146);</v>
      </c>
    </row>
    <row r="148" spans="1:7" x14ac:dyDescent="0.25">
      <c r="A148">
        <v>146</v>
      </c>
      <c r="B148">
        <f t="shared" si="7"/>
        <v>146</v>
      </c>
      <c r="C148">
        <f t="shared" si="8"/>
        <v>147</v>
      </c>
      <c r="G148" t="str">
        <f t="shared" si="6"/>
        <v>this-&gt;ARC[146].specify(146, 146, 147);</v>
      </c>
    </row>
    <row r="149" spans="1:7" x14ac:dyDescent="0.25">
      <c r="A149">
        <v>147</v>
      </c>
      <c r="B149">
        <f t="shared" si="7"/>
        <v>147</v>
      </c>
      <c r="C149">
        <f t="shared" si="8"/>
        <v>148</v>
      </c>
      <c r="G149" t="str">
        <f t="shared" si="6"/>
        <v>this-&gt;ARC[147].specify(147, 147, 148);</v>
      </c>
    </row>
    <row r="150" spans="1:7" x14ac:dyDescent="0.25">
      <c r="A150">
        <v>148</v>
      </c>
      <c r="B150">
        <f t="shared" si="7"/>
        <v>148</v>
      </c>
      <c r="C150">
        <f t="shared" si="8"/>
        <v>149</v>
      </c>
      <c r="G150" t="str">
        <f t="shared" si="6"/>
        <v>this-&gt;ARC[148].specify(148, 148, 149);</v>
      </c>
    </row>
    <row r="151" spans="1:7" x14ac:dyDescent="0.25">
      <c r="A151">
        <v>149</v>
      </c>
      <c r="B151">
        <f t="shared" si="7"/>
        <v>149</v>
      </c>
      <c r="C151">
        <f t="shared" si="8"/>
        <v>150</v>
      </c>
      <c r="G151" t="str">
        <f t="shared" si="6"/>
        <v>this-&gt;ARC[149].specify(149, 149, 150);</v>
      </c>
    </row>
    <row r="152" spans="1:7" x14ac:dyDescent="0.25">
      <c r="A152">
        <v>150</v>
      </c>
      <c r="B152">
        <f t="shared" si="7"/>
        <v>150</v>
      </c>
      <c r="C152">
        <f t="shared" si="8"/>
        <v>151</v>
      </c>
      <c r="G152" t="str">
        <f t="shared" si="6"/>
        <v>this-&gt;ARC[150].specify(150, 150, 151);</v>
      </c>
    </row>
    <row r="153" spans="1:7" x14ac:dyDescent="0.25">
      <c r="A153">
        <v>151</v>
      </c>
      <c r="B153">
        <f t="shared" si="7"/>
        <v>151</v>
      </c>
      <c r="C153">
        <f t="shared" si="8"/>
        <v>152</v>
      </c>
      <c r="G153" t="str">
        <f t="shared" si="6"/>
        <v>this-&gt;ARC[151].specify(151, 151, 152);</v>
      </c>
    </row>
    <row r="154" spans="1:7" x14ac:dyDescent="0.25">
      <c r="A154">
        <v>152</v>
      </c>
      <c r="B154">
        <f t="shared" si="7"/>
        <v>152</v>
      </c>
      <c r="C154">
        <f t="shared" si="8"/>
        <v>153</v>
      </c>
      <c r="G154" t="str">
        <f t="shared" si="6"/>
        <v>this-&gt;ARC[152].specify(152, 152, 153);</v>
      </c>
    </row>
    <row r="155" spans="1:7" x14ac:dyDescent="0.25">
      <c r="A155">
        <v>153</v>
      </c>
      <c r="B155">
        <f t="shared" si="7"/>
        <v>153</v>
      </c>
      <c r="C155">
        <f t="shared" si="8"/>
        <v>154</v>
      </c>
      <c r="G155" t="str">
        <f t="shared" si="6"/>
        <v>this-&gt;ARC[153].specify(153, 153, 154);</v>
      </c>
    </row>
    <row r="156" spans="1:7" x14ac:dyDescent="0.25">
      <c r="A156">
        <v>154</v>
      </c>
      <c r="B156">
        <f t="shared" si="7"/>
        <v>154</v>
      </c>
      <c r="C156">
        <f t="shared" si="8"/>
        <v>155</v>
      </c>
      <c r="G156" t="str">
        <f t="shared" si="6"/>
        <v>this-&gt;ARC[154].specify(154, 154, 155);</v>
      </c>
    </row>
    <row r="157" spans="1:7" x14ac:dyDescent="0.25">
      <c r="A157">
        <v>155</v>
      </c>
      <c r="B157">
        <f t="shared" si="7"/>
        <v>155</v>
      </c>
      <c r="C157">
        <f t="shared" si="8"/>
        <v>156</v>
      </c>
      <c r="G157" t="str">
        <f t="shared" si="6"/>
        <v>this-&gt;ARC[155].specify(155, 155, 156);</v>
      </c>
    </row>
    <row r="158" spans="1:7" x14ac:dyDescent="0.25">
      <c r="A158">
        <v>156</v>
      </c>
      <c r="B158">
        <f t="shared" si="7"/>
        <v>156</v>
      </c>
      <c r="C158">
        <f t="shared" si="8"/>
        <v>157</v>
      </c>
      <c r="G158" t="str">
        <f t="shared" si="6"/>
        <v>this-&gt;ARC[156].specify(156, 156, 157);</v>
      </c>
    </row>
    <row r="159" spans="1:7" x14ac:dyDescent="0.25">
      <c r="A159">
        <v>157</v>
      </c>
      <c r="B159">
        <f t="shared" si="7"/>
        <v>157</v>
      </c>
      <c r="C159">
        <f t="shared" si="8"/>
        <v>158</v>
      </c>
      <c r="G159" t="str">
        <f t="shared" si="6"/>
        <v>this-&gt;ARC[157].specify(157, 157, 158);</v>
      </c>
    </row>
    <row r="160" spans="1:7" x14ac:dyDescent="0.25">
      <c r="A160">
        <v>158</v>
      </c>
      <c r="B160">
        <f t="shared" si="7"/>
        <v>158</v>
      </c>
      <c r="C160">
        <f t="shared" si="8"/>
        <v>159</v>
      </c>
      <c r="G160" t="str">
        <f t="shared" si="6"/>
        <v>this-&gt;ARC[158].specify(158, 158, 159);</v>
      </c>
    </row>
    <row r="161" spans="1:7" x14ac:dyDescent="0.25">
      <c r="A161">
        <v>159</v>
      </c>
      <c r="B161">
        <f t="shared" si="7"/>
        <v>159</v>
      </c>
      <c r="C161">
        <f t="shared" si="8"/>
        <v>160</v>
      </c>
      <c r="G161" t="str">
        <f t="shared" si="6"/>
        <v>this-&gt;ARC[159].specify(159, 159, 160);</v>
      </c>
    </row>
    <row r="162" spans="1:7" x14ac:dyDescent="0.25">
      <c r="A162">
        <v>160</v>
      </c>
      <c r="B162">
        <f t="shared" si="7"/>
        <v>160</v>
      </c>
      <c r="C162">
        <f t="shared" si="8"/>
        <v>161</v>
      </c>
      <c r="G162" t="str">
        <f t="shared" si="6"/>
        <v>this-&gt;ARC[160].specify(160, 160, 161);</v>
      </c>
    </row>
    <row r="163" spans="1:7" x14ac:dyDescent="0.25">
      <c r="A163">
        <v>161</v>
      </c>
      <c r="B163">
        <f t="shared" si="7"/>
        <v>161</v>
      </c>
      <c r="C163">
        <f t="shared" si="8"/>
        <v>162</v>
      </c>
      <c r="G163" t="str">
        <f t="shared" si="6"/>
        <v>this-&gt;ARC[161].specify(161, 161, 162);</v>
      </c>
    </row>
    <row r="164" spans="1:7" x14ac:dyDescent="0.25">
      <c r="A164">
        <v>162</v>
      </c>
      <c r="B164">
        <f t="shared" si="7"/>
        <v>162</v>
      </c>
      <c r="C164">
        <f t="shared" si="8"/>
        <v>163</v>
      </c>
      <c r="G164" t="str">
        <f t="shared" si="6"/>
        <v>this-&gt;ARC[162].specify(162, 162, 163);</v>
      </c>
    </row>
    <row r="165" spans="1:7" x14ac:dyDescent="0.25">
      <c r="A165">
        <v>163</v>
      </c>
      <c r="B165">
        <f t="shared" si="7"/>
        <v>163</v>
      </c>
      <c r="C165">
        <f t="shared" si="8"/>
        <v>164</v>
      </c>
      <c r="G165" t="str">
        <f t="shared" si="6"/>
        <v>this-&gt;ARC[163].specify(163, 163, 164);</v>
      </c>
    </row>
    <row r="166" spans="1:7" x14ac:dyDescent="0.25">
      <c r="A166">
        <v>164</v>
      </c>
      <c r="B166">
        <f t="shared" si="7"/>
        <v>164</v>
      </c>
      <c r="C166">
        <f t="shared" si="8"/>
        <v>165</v>
      </c>
      <c r="G166" t="str">
        <f t="shared" si="6"/>
        <v>this-&gt;ARC[164].specify(164, 164, 165);</v>
      </c>
    </row>
    <row r="167" spans="1:7" x14ac:dyDescent="0.25">
      <c r="A167">
        <v>165</v>
      </c>
      <c r="B167">
        <f t="shared" si="7"/>
        <v>165</v>
      </c>
      <c r="C167">
        <f t="shared" si="8"/>
        <v>166</v>
      </c>
      <c r="G167" t="str">
        <f t="shared" si="6"/>
        <v>this-&gt;ARC[165].specify(165, 165, 166);</v>
      </c>
    </row>
    <row r="168" spans="1:7" x14ac:dyDescent="0.25">
      <c r="A168">
        <v>166</v>
      </c>
      <c r="B168">
        <f t="shared" si="7"/>
        <v>166</v>
      </c>
      <c r="C168">
        <f t="shared" si="8"/>
        <v>167</v>
      </c>
      <c r="G168" t="str">
        <f t="shared" si="6"/>
        <v>this-&gt;ARC[166].specify(166, 166, 167);</v>
      </c>
    </row>
    <row r="169" spans="1:7" x14ac:dyDescent="0.25">
      <c r="A169">
        <v>167</v>
      </c>
      <c r="B169">
        <f t="shared" si="7"/>
        <v>167</v>
      </c>
      <c r="C169">
        <f t="shared" si="8"/>
        <v>168</v>
      </c>
      <c r="G169" t="str">
        <f t="shared" si="6"/>
        <v>this-&gt;ARC[167].specify(167, 167, 168);</v>
      </c>
    </row>
    <row r="170" spans="1:7" x14ac:dyDescent="0.25">
      <c r="A170">
        <v>168</v>
      </c>
      <c r="B170">
        <f t="shared" si="7"/>
        <v>168</v>
      </c>
      <c r="C170">
        <f t="shared" si="8"/>
        <v>169</v>
      </c>
      <c r="G170" t="str">
        <f t="shared" si="6"/>
        <v>this-&gt;ARC[168].specify(168, 168, 169);</v>
      </c>
    </row>
    <row r="171" spans="1:7" x14ac:dyDescent="0.25">
      <c r="A171">
        <v>169</v>
      </c>
      <c r="B171">
        <f t="shared" si="7"/>
        <v>169</v>
      </c>
      <c r="C171">
        <f t="shared" si="8"/>
        <v>170</v>
      </c>
      <c r="G171" t="str">
        <f t="shared" si="6"/>
        <v>this-&gt;ARC[169].specify(169, 169, 170);</v>
      </c>
    </row>
    <row r="172" spans="1:7" x14ac:dyDescent="0.25">
      <c r="A172">
        <v>170</v>
      </c>
      <c r="B172">
        <f t="shared" si="7"/>
        <v>170</v>
      </c>
      <c r="C172">
        <f t="shared" si="8"/>
        <v>171</v>
      </c>
      <c r="G172" t="str">
        <f t="shared" si="6"/>
        <v>this-&gt;ARC[170].specify(170, 170, 171);</v>
      </c>
    </row>
    <row r="173" spans="1:7" x14ac:dyDescent="0.25">
      <c r="A173">
        <v>171</v>
      </c>
      <c r="B173">
        <f t="shared" si="7"/>
        <v>171</v>
      </c>
      <c r="C173">
        <f t="shared" si="8"/>
        <v>172</v>
      </c>
      <c r="G173" t="str">
        <f t="shared" si="6"/>
        <v>this-&gt;ARC[171].specify(171, 171, 172);</v>
      </c>
    </row>
    <row r="174" spans="1:7" x14ac:dyDescent="0.25">
      <c r="A174">
        <v>172</v>
      </c>
      <c r="B174">
        <f t="shared" si="7"/>
        <v>172</v>
      </c>
      <c r="C174">
        <f t="shared" si="8"/>
        <v>173</v>
      </c>
      <c r="G174" t="str">
        <f t="shared" si="6"/>
        <v>this-&gt;ARC[172].specify(172, 172, 173);</v>
      </c>
    </row>
    <row r="175" spans="1:7" x14ac:dyDescent="0.25">
      <c r="A175">
        <v>173</v>
      </c>
      <c r="B175">
        <f t="shared" si="7"/>
        <v>173</v>
      </c>
      <c r="C175">
        <f t="shared" si="8"/>
        <v>174</v>
      </c>
      <c r="G175" t="str">
        <f t="shared" si="6"/>
        <v>this-&gt;ARC[173].specify(173, 173, 174);</v>
      </c>
    </row>
    <row r="176" spans="1:7" x14ac:dyDescent="0.25">
      <c r="A176">
        <v>174</v>
      </c>
      <c r="B176">
        <f t="shared" si="7"/>
        <v>174</v>
      </c>
      <c r="C176">
        <f t="shared" si="8"/>
        <v>175</v>
      </c>
      <c r="G176" t="str">
        <f t="shared" si="6"/>
        <v>this-&gt;ARC[174].specify(174, 174, 175);</v>
      </c>
    </row>
    <row r="177" spans="1:7" x14ac:dyDescent="0.25">
      <c r="A177">
        <v>175</v>
      </c>
      <c r="B177">
        <f t="shared" si="7"/>
        <v>175</v>
      </c>
      <c r="C177">
        <f t="shared" si="8"/>
        <v>176</v>
      </c>
      <c r="G177" t="str">
        <f t="shared" si="6"/>
        <v>this-&gt;ARC[175].specify(175, 175, 176);</v>
      </c>
    </row>
    <row r="178" spans="1:7" x14ac:dyDescent="0.25">
      <c r="A178">
        <v>176</v>
      </c>
      <c r="B178">
        <f t="shared" si="7"/>
        <v>176</v>
      </c>
      <c r="C178">
        <f t="shared" si="8"/>
        <v>177</v>
      </c>
      <c r="G178" t="str">
        <f t="shared" si="6"/>
        <v>this-&gt;ARC[176].specify(176, 176, 177);</v>
      </c>
    </row>
    <row r="179" spans="1:7" x14ac:dyDescent="0.25">
      <c r="A179">
        <v>177</v>
      </c>
      <c r="B179">
        <f t="shared" si="7"/>
        <v>177</v>
      </c>
      <c r="C179">
        <f t="shared" si="8"/>
        <v>178</v>
      </c>
      <c r="G179" t="str">
        <f t="shared" si="6"/>
        <v>this-&gt;ARC[177].specify(177, 177, 178);</v>
      </c>
    </row>
    <row r="180" spans="1:7" x14ac:dyDescent="0.25">
      <c r="A180">
        <v>178</v>
      </c>
      <c r="B180">
        <f t="shared" si="7"/>
        <v>178</v>
      </c>
      <c r="C180">
        <f t="shared" si="8"/>
        <v>179</v>
      </c>
      <c r="G180" t="str">
        <f t="shared" si="6"/>
        <v>this-&gt;ARC[178].specify(178, 178, 179);</v>
      </c>
    </row>
    <row r="181" spans="1:7" x14ac:dyDescent="0.25">
      <c r="A181">
        <v>179</v>
      </c>
      <c r="B181">
        <f t="shared" si="7"/>
        <v>179</v>
      </c>
      <c r="C181">
        <f t="shared" si="8"/>
        <v>180</v>
      </c>
      <c r="G181" t="str">
        <f t="shared" si="6"/>
        <v>this-&gt;ARC[179].specify(179, 179, 180);</v>
      </c>
    </row>
    <row r="182" spans="1:7" x14ac:dyDescent="0.25">
      <c r="A182">
        <v>180</v>
      </c>
      <c r="B182">
        <f t="shared" si="7"/>
        <v>180</v>
      </c>
      <c r="C182">
        <f t="shared" si="8"/>
        <v>181</v>
      </c>
      <c r="G182" t="str">
        <f t="shared" si="6"/>
        <v>this-&gt;ARC[180].specify(180, 180, 181);</v>
      </c>
    </row>
    <row r="183" spans="1:7" x14ac:dyDescent="0.25">
      <c r="A183">
        <v>181</v>
      </c>
      <c r="B183">
        <f t="shared" si="7"/>
        <v>181</v>
      </c>
      <c r="C183">
        <f t="shared" si="8"/>
        <v>182</v>
      </c>
      <c r="G183" t="str">
        <f t="shared" si="6"/>
        <v>this-&gt;ARC[181].specify(181, 181, 182);</v>
      </c>
    </row>
    <row r="184" spans="1:7" x14ac:dyDescent="0.25">
      <c r="A184">
        <v>182</v>
      </c>
      <c r="B184">
        <f t="shared" si="7"/>
        <v>182</v>
      </c>
      <c r="C184">
        <f t="shared" si="8"/>
        <v>183</v>
      </c>
      <c r="G184" t="str">
        <f t="shared" si="6"/>
        <v>this-&gt;ARC[182].specify(182, 182, 183);</v>
      </c>
    </row>
    <row r="185" spans="1:7" x14ac:dyDescent="0.25">
      <c r="A185">
        <v>183</v>
      </c>
      <c r="B185">
        <f t="shared" si="7"/>
        <v>183</v>
      </c>
      <c r="C185">
        <f t="shared" si="8"/>
        <v>184</v>
      </c>
      <c r="G185" t="str">
        <f t="shared" si="6"/>
        <v>this-&gt;ARC[183].specify(183, 183, 184);</v>
      </c>
    </row>
    <row r="186" spans="1:7" x14ac:dyDescent="0.25">
      <c r="A186">
        <v>184</v>
      </c>
      <c r="B186">
        <f t="shared" si="7"/>
        <v>184</v>
      </c>
      <c r="C186">
        <f t="shared" si="8"/>
        <v>185</v>
      </c>
      <c r="G186" t="str">
        <f t="shared" si="6"/>
        <v>this-&gt;ARC[184].specify(184, 184, 185);</v>
      </c>
    </row>
    <row r="187" spans="1:7" x14ac:dyDescent="0.25">
      <c r="A187">
        <v>185</v>
      </c>
      <c r="B187">
        <f t="shared" si="7"/>
        <v>185</v>
      </c>
      <c r="C187">
        <f t="shared" si="8"/>
        <v>186</v>
      </c>
      <c r="G187" t="str">
        <f t="shared" si="6"/>
        <v>this-&gt;ARC[185].specify(185, 185, 186);</v>
      </c>
    </row>
    <row r="188" spans="1:7" x14ac:dyDescent="0.25">
      <c r="A188">
        <v>186</v>
      </c>
      <c r="B188">
        <f t="shared" si="7"/>
        <v>186</v>
      </c>
      <c r="C188">
        <f t="shared" si="8"/>
        <v>187</v>
      </c>
      <c r="G188" t="str">
        <f t="shared" si="6"/>
        <v>this-&gt;ARC[186].specify(186, 186, 187);</v>
      </c>
    </row>
    <row r="189" spans="1:7" x14ac:dyDescent="0.25">
      <c r="A189">
        <v>187</v>
      </c>
      <c r="B189">
        <f t="shared" si="7"/>
        <v>187</v>
      </c>
      <c r="C189">
        <f t="shared" si="8"/>
        <v>188</v>
      </c>
      <c r="G189" t="str">
        <f t="shared" si="6"/>
        <v>this-&gt;ARC[187].specify(187, 187, 188);</v>
      </c>
    </row>
    <row r="190" spans="1:7" x14ac:dyDescent="0.25">
      <c r="A190">
        <v>188</v>
      </c>
      <c r="B190">
        <f t="shared" si="7"/>
        <v>188</v>
      </c>
      <c r="C190">
        <f t="shared" si="8"/>
        <v>189</v>
      </c>
      <c r="G190" t="str">
        <f t="shared" si="6"/>
        <v>this-&gt;ARC[188].specify(188, 188, 189);</v>
      </c>
    </row>
    <row r="191" spans="1:7" x14ac:dyDescent="0.25">
      <c r="A191">
        <v>189</v>
      </c>
      <c r="B191">
        <f t="shared" si="7"/>
        <v>189</v>
      </c>
      <c r="C191">
        <f t="shared" si="8"/>
        <v>190</v>
      </c>
      <c r="G191" t="str">
        <f t="shared" si="6"/>
        <v>this-&gt;ARC[189].specify(189, 189, 190);</v>
      </c>
    </row>
    <row r="192" spans="1:7" x14ac:dyDescent="0.25">
      <c r="A192">
        <v>190</v>
      </c>
      <c r="B192">
        <f t="shared" si="7"/>
        <v>190</v>
      </c>
      <c r="C192">
        <f t="shared" si="8"/>
        <v>191</v>
      </c>
      <c r="G192" t="str">
        <f t="shared" si="6"/>
        <v>this-&gt;ARC[190].specify(190, 190, 191);</v>
      </c>
    </row>
    <row r="193" spans="1:7" x14ac:dyDescent="0.25">
      <c r="A193">
        <v>191</v>
      </c>
      <c r="B193">
        <f t="shared" si="7"/>
        <v>191</v>
      </c>
      <c r="C193">
        <f t="shared" si="8"/>
        <v>192</v>
      </c>
      <c r="G193" t="str">
        <f t="shared" si="6"/>
        <v>this-&gt;ARC[191].specify(191, 191, 192);</v>
      </c>
    </row>
    <row r="194" spans="1:7" x14ac:dyDescent="0.25">
      <c r="A194">
        <v>192</v>
      </c>
      <c r="B194">
        <f t="shared" si="7"/>
        <v>192</v>
      </c>
      <c r="C194">
        <f t="shared" si="8"/>
        <v>193</v>
      </c>
      <c r="G194" t="str">
        <f t="shared" si="6"/>
        <v>this-&gt;ARC[192].specify(192, 192, 193);</v>
      </c>
    </row>
    <row r="195" spans="1:7" x14ac:dyDescent="0.25">
      <c r="A195">
        <v>193</v>
      </c>
      <c r="B195">
        <f t="shared" si="7"/>
        <v>193</v>
      </c>
      <c r="C195">
        <f t="shared" si="8"/>
        <v>194</v>
      </c>
      <c r="G195" t="str">
        <f t="shared" ref="G195:G209" si="9">CONCATENATE("this-&gt;ARC[",A195,"].specify(",A195,", ",B195,", ",C195,");")</f>
        <v>this-&gt;ARC[193].specify(193, 193, 194);</v>
      </c>
    </row>
    <row r="196" spans="1:7" x14ac:dyDescent="0.25">
      <c r="A196">
        <v>194</v>
      </c>
      <c r="B196">
        <f t="shared" ref="B196:B208" si="10">C195</f>
        <v>194</v>
      </c>
      <c r="C196">
        <f t="shared" ref="C196:C208" si="11">B196+1</f>
        <v>195</v>
      </c>
      <c r="G196" t="str">
        <f t="shared" si="9"/>
        <v>this-&gt;ARC[194].specify(194, 194, 195);</v>
      </c>
    </row>
    <row r="197" spans="1:7" x14ac:dyDescent="0.25">
      <c r="A197">
        <v>195</v>
      </c>
      <c r="B197">
        <f t="shared" si="10"/>
        <v>195</v>
      </c>
      <c r="C197">
        <f t="shared" si="11"/>
        <v>196</v>
      </c>
      <c r="G197" t="str">
        <f t="shared" si="9"/>
        <v>this-&gt;ARC[195].specify(195, 195, 196);</v>
      </c>
    </row>
    <row r="198" spans="1:7" x14ac:dyDescent="0.25">
      <c r="A198">
        <v>196</v>
      </c>
      <c r="B198">
        <f t="shared" si="10"/>
        <v>196</v>
      </c>
      <c r="C198">
        <f t="shared" si="11"/>
        <v>197</v>
      </c>
      <c r="G198" t="str">
        <f t="shared" si="9"/>
        <v>this-&gt;ARC[196].specify(196, 196, 197);</v>
      </c>
    </row>
    <row r="199" spans="1:7" x14ac:dyDescent="0.25">
      <c r="A199">
        <v>197</v>
      </c>
      <c r="B199">
        <f t="shared" si="10"/>
        <v>197</v>
      </c>
      <c r="C199">
        <f t="shared" si="11"/>
        <v>198</v>
      </c>
      <c r="G199" t="str">
        <f t="shared" si="9"/>
        <v>this-&gt;ARC[197].specify(197, 197, 198);</v>
      </c>
    </row>
    <row r="200" spans="1:7" x14ac:dyDescent="0.25">
      <c r="A200">
        <v>198</v>
      </c>
      <c r="B200">
        <f t="shared" si="10"/>
        <v>198</v>
      </c>
      <c r="C200">
        <f t="shared" si="11"/>
        <v>199</v>
      </c>
      <c r="G200" t="str">
        <f t="shared" si="9"/>
        <v>this-&gt;ARC[198].specify(198, 198, 199);</v>
      </c>
    </row>
    <row r="201" spans="1:7" x14ac:dyDescent="0.25">
      <c r="A201">
        <v>199</v>
      </c>
      <c r="B201">
        <f t="shared" si="10"/>
        <v>199</v>
      </c>
      <c r="C201">
        <f t="shared" si="11"/>
        <v>200</v>
      </c>
      <c r="G201" t="str">
        <f t="shared" si="9"/>
        <v>this-&gt;ARC[199].specify(199, 199, 200);</v>
      </c>
    </row>
    <row r="202" spans="1:7" x14ac:dyDescent="0.25">
      <c r="A202">
        <v>200</v>
      </c>
      <c r="B202">
        <f t="shared" si="10"/>
        <v>200</v>
      </c>
      <c r="C202">
        <f t="shared" si="11"/>
        <v>201</v>
      </c>
      <c r="G202" t="str">
        <f t="shared" si="9"/>
        <v>this-&gt;ARC[200].specify(200, 200, 201);</v>
      </c>
    </row>
    <row r="203" spans="1:7" x14ac:dyDescent="0.25">
      <c r="A203">
        <v>201</v>
      </c>
      <c r="B203">
        <f t="shared" si="10"/>
        <v>201</v>
      </c>
      <c r="C203">
        <f t="shared" si="11"/>
        <v>202</v>
      </c>
      <c r="G203" t="str">
        <f t="shared" si="9"/>
        <v>this-&gt;ARC[201].specify(201, 201, 202);</v>
      </c>
    </row>
    <row r="204" spans="1:7" x14ac:dyDescent="0.25">
      <c r="A204">
        <v>202</v>
      </c>
      <c r="B204">
        <f t="shared" si="10"/>
        <v>202</v>
      </c>
      <c r="C204">
        <f t="shared" si="11"/>
        <v>203</v>
      </c>
      <c r="G204" t="str">
        <f t="shared" si="9"/>
        <v>this-&gt;ARC[202].specify(202, 202, 203);</v>
      </c>
    </row>
    <row r="205" spans="1:7" x14ac:dyDescent="0.25">
      <c r="A205">
        <v>203</v>
      </c>
      <c r="B205">
        <f t="shared" si="10"/>
        <v>203</v>
      </c>
      <c r="C205">
        <f t="shared" si="11"/>
        <v>204</v>
      </c>
      <c r="G205" t="str">
        <f t="shared" si="9"/>
        <v>this-&gt;ARC[203].specify(203, 203, 204);</v>
      </c>
    </row>
    <row r="206" spans="1:7" x14ac:dyDescent="0.25">
      <c r="A206">
        <v>204</v>
      </c>
      <c r="B206">
        <f t="shared" si="10"/>
        <v>204</v>
      </c>
      <c r="C206">
        <f t="shared" si="11"/>
        <v>205</v>
      </c>
      <c r="G206" t="str">
        <f t="shared" si="9"/>
        <v>this-&gt;ARC[204].specify(204, 204, 205);</v>
      </c>
    </row>
    <row r="207" spans="1:7" x14ac:dyDescent="0.25">
      <c r="A207">
        <v>205</v>
      </c>
      <c r="B207">
        <f t="shared" si="10"/>
        <v>205</v>
      </c>
      <c r="C207">
        <f t="shared" si="11"/>
        <v>206</v>
      </c>
      <c r="G207" t="str">
        <f t="shared" si="9"/>
        <v>this-&gt;ARC[205].specify(205, 205, 206);</v>
      </c>
    </row>
    <row r="208" spans="1:7" x14ac:dyDescent="0.25">
      <c r="A208">
        <v>206</v>
      </c>
      <c r="B208">
        <f t="shared" si="10"/>
        <v>206</v>
      </c>
      <c r="C208">
        <f t="shared" si="11"/>
        <v>207</v>
      </c>
      <c r="G208" t="str">
        <f t="shared" si="9"/>
        <v>this-&gt;ARC[206].specify(206, 206, 207);</v>
      </c>
    </row>
    <row r="209" spans="1:7" x14ac:dyDescent="0.25">
      <c r="A209">
        <v>207</v>
      </c>
      <c r="B209">
        <f>C208</f>
        <v>207</v>
      </c>
      <c r="C209">
        <f>B209+1</f>
        <v>208</v>
      </c>
      <c r="G209" t="str">
        <f t="shared" si="9"/>
        <v>this-&gt;ARC[207].specify(207, 207, 208);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opLeftCell="A22" workbookViewId="0">
      <selection activeCell="H42" sqref="H42"/>
    </sheetView>
  </sheetViews>
  <sheetFormatPr defaultColWidth="11.42578125" defaultRowHeight="15" x14ac:dyDescent="0.25"/>
  <sheetData>
    <row r="1" spans="1:17" x14ac:dyDescent="0.25">
      <c r="A1" t="s">
        <v>93</v>
      </c>
      <c r="E1" t="s">
        <v>92</v>
      </c>
      <c r="F1" t="s">
        <v>90</v>
      </c>
      <c r="G1" t="s">
        <v>91</v>
      </c>
    </row>
    <row r="2" spans="1:17" x14ac:dyDescent="0.25">
      <c r="A2">
        <v>42</v>
      </c>
      <c r="B2" s="1" t="s">
        <v>435</v>
      </c>
      <c r="E2">
        <v>42</v>
      </c>
      <c r="F2">
        <v>13.687239999999999</v>
      </c>
      <c r="G2">
        <v>51.083410000000001</v>
      </c>
      <c r="J2" t="str">
        <f t="shared" ref="J2:J44" si="0">CONCATENATE("this-&gt;PT[",A2,"].specify_regular(",F2,", ",G2,", ",E2,",  this);")</f>
        <v>this-&gt;PT[42].specify_regular(13.68724, 51.08341, 42,  this);</v>
      </c>
      <c r="Q2" t="str">
        <f t="shared" ref="Q2:Q44" si="1">CONCATENATE("--"," &amp; ",F2," &amp; ",G2," &amp; ",E2," &amp; ",B2," \\")</f>
        <v>-- &amp; 13.68724 &amp; 51.08341 &amp; 42 &amp; Kaditz Riegelplatz, Abf. Außengleis \\</v>
      </c>
    </row>
    <row r="3" spans="1:17" x14ac:dyDescent="0.25">
      <c r="A3">
        <v>41</v>
      </c>
      <c r="B3" s="1" t="s">
        <v>84</v>
      </c>
      <c r="E3">
        <v>41</v>
      </c>
      <c r="F3">
        <v>13.69121</v>
      </c>
      <c r="G3">
        <v>51.082259999999998</v>
      </c>
      <c r="J3" t="str">
        <f t="shared" si="0"/>
        <v>this-&gt;PT[41].specify_regular(13.69121, 51.08226, 41,  this);</v>
      </c>
      <c r="Q3" t="str">
        <f t="shared" si="1"/>
        <v>-- &amp; 13.69121 &amp; 51.08226 &amp; 41 &amp; Washingtonstraße \\</v>
      </c>
    </row>
    <row r="4" spans="1:17" x14ac:dyDescent="0.25">
      <c r="A4">
        <v>40</v>
      </c>
      <c r="B4" s="1" t="s">
        <v>83</v>
      </c>
      <c r="E4">
        <v>40</v>
      </c>
      <c r="F4">
        <v>13.695790000000001</v>
      </c>
      <c r="G4">
        <v>51.081949999999999</v>
      </c>
      <c r="J4" t="str">
        <f t="shared" si="0"/>
        <v>this-&gt;PT[40].specify_regular(13.69579, 51.08195, 40,  this);</v>
      </c>
      <c r="Q4" t="str">
        <f t="shared" si="1"/>
        <v>-- &amp; 13.69579 &amp; 51.08195 &amp; 40 &amp; ElbePark \\</v>
      </c>
    </row>
    <row r="5" spans="1:17" x14ac:dyDescent="0.25">
      <c r="A5">
        <v>39</v>
      </c>
      <c r="B5" s="1" t="s">
        <v>82</v>
      </c>
      <c r="E5">
        <v>39</v>
      </c>
      <c r="F5">
        <v>13.697179999999999</v>
      </c>
      <c r="G5">
        <v>51.079500000000003</v>
      </c>
      <c r="J5" t="str">
        <f t="shared" si="0"/>
        <v>this-&gt;PT[39].specify_regular(13.69718, 51.0795, 39,  this);</v>
      </c>
      <c r="Q5" t="str">
        <f t="shared" si="1"/>
        <v>-- &amp; 13.69718 &amp; 51.0795 &amp; 39 &amp; Sörnewitzer Straße \\</v>
      </c>
    </row>
    <row r="6" spans="1:17" x14ac:dyDescent="0.25">
      <c r="A6">
        <v>38</v>
      </c>
      <c r="B6" s="1" t="s">
        <v>81</v>
      </c>
      <c r="E6">
        <v>38</v>
      </c>
      <c r="F6">
        <v>13.6989</v>
      </c>
      <c r="G6">
        <v>51.077249999999999</v>
      </c>
      <c r="J6" t="str">
        <f t="shared" si="0"/>
        <v>this-&gt;PT[38].specify_regular(13.6989, 51.07725, 38,  this);</v>
      </c>
      <c r="Q6" t="str">
        <f t="shared" si="1"/>
        <v>-- &amp; 13.6989 &amp; 51.07725 &amp; 38 &amp; An der Flutrinne \\</v>
      </c>
    </row>
    <row r="7" spans="1:17" x14ac:dyDescent="0.25">
      <c r="A7">
        <v>37</v>
      </c>
      <c r="B7" s="1" t="s">
        <v>80</v>
      </c>
      <c r="E7">
        <v>37</v>
      </c>
      <c r="F7">
        <v>13.7033</v>
      </c>
      <c r="G7">
        <v>51.078049999999998</v>
      </c>
      <c r="J7" t="str">
        <f t="shared" si="0"/>
        <v>this-&gt;PT[37].specify_regular(13.7033, 51.07805, 37,  this);</v>
      </c>
      <c r="Q7" t="str">
        <f t="shared" si="1"/>
        <v>-- &amp; 13.7033 &amp; 51.07805 &amp; 37 &amp; Brockwitzer Straße \\</v>
      </c>
    </row>
    <row r="8" spans="1:17" x14ac:dyDescent="0.25">
      <c r="A8">
        <v>36</v>
      </c>
      <c r="B8" s="1" t="s">
        <v>79</v>
      </c>
      <c r="E8">
        <v>36</v>
      </c>
      <c r="F8">
        <v>13.708069999999999</v>
      </c>
      <c r="G8">
        <v>51.078879999999998</v>
      </c>
      <c r="J8" t="str">
        <f t="shared" si="0"/>
        <v>this-&gt;PT[36].specify_regular(13.70807, 51.07888, 36,  this);</v>
      </c>
      <c r="Q8" t="str">
        <f t="shared" si="1"/>
        <v>-- &amp; 13.70807 &amp; 51.07888 &amp; 36 &amp; Trachauer Straße \\</v>
      </c>
    </row>
    <row r="9" spans="1:17" x14ac:dyDescent="0.25">
      <c r="A9">
        <v>35</v>
      </c>
      <c r="B9" s="1" t="s">
        <v>78</v>
      </c>
      <c r="E9">
        <v>35</v>
      </c>
      <c r="F9">
        <v>13.713800000000001</v>
      </c>
      <c r="G9">
        <v>51.079439999999998</v>
      </c>
      <c r="J9" t="str">
        <f t="shared" si="0"/>
        <v>this-&gt;PT[35].specify_regular(13.7138, 51.07944, 35,  this);</v>
      </c>
      <c r="Q9" t="str">
        <f t="shared" si="1"/>
        <v>-- &amp; 13.7138 &amp; 51.07944 &amp; 35 &amp; Mickten \\</v>
      </c>
    </row>
    <row r="10" spans="1:17" x14ac:dyDescent="0.25">
      <c r="A10">
        <v>34</v>
      </c>
      <c r="B10" s="1" t="s">
        <v>77</v>
      </c>
      <c r="E10">
        <v>34</v>
      </c>
      <c r="F10">
        <v>13.71766</v>
      </c>
      <c r="G10">
        <v>51.077489999999997</v>
      </c>
      <c r="J10" t="str">
        <f t="shared" si="0"/>
        <v>this-&gt;PT[34].specify_regular(13.71766, 51.07749, 34,  this);</v>
      </c>
      <c r="Q10" t="str">
        <f t="shared" si="1"/>
        <v>-- &amp; 13.71766 &amp; 51.07749 &amp; 34 &amp; Altpieschen \\</v>
      </c>
    </row>
    <row r="11" spans="1:17" x14ac:dyDescent="0.25">
      <c r="A11">
        <v>33</v>
      </c>
      <c r="B11" s="1" t="s">
        <v>76</v>
      </c>
      <c r="E11">
        <v>33</v>
      </c>
      <c r="F11">
        <v>13.72176</v>
      </c>
      <c r="G11">
        <v>51.077370000000002</v>
      </c>
      <c r="J11" t="str">
        <f t="shared" si="0"/>
        <v>this-&gt;PT[33].specify_regular(13.72176, 51.07737, 33,  this);</v>
      </c>
      <c r="Q11" t="str">
        <f t="shared" si="1"/>
        <v>-- &amp; 13.72176 &amp; 51.07737 &amp; 33 &amp; Rathaus Pieschen \\</v>
      </c>
    </row>
    <row r="12" spans="1:17" x14ac:dyDescent="0.25">
      <c r="A12">
        <v>32</v>
      </c>
      <c r="B12" s="1" t="s">
        <v>75</v>
      </c>
      <c r="E12">
        <v>32</v>
      </c>
      <c r="F12">
        <v>13.7258</v>
      </c>
      <c r="G12">
        <v>51.07685</v>
      </c>
      <c r="J12" t="str">
        <f t="shared" si="0"/>
        <v>this-&gt;PT[32].specify_regular(13.7258, 51.07685, 32,  this);</v>
      </c>
      <c r="Q12" t="str">
        <f t="shared" si="1"/>
        <v>-- &amp; 13.7258 &amp; 51.07685 &amp; 32 &amp; Bürgerstraße \\</v>
      </c>
    </row>
    <row r="13" spans="1:17" x14ac:dyDescent="0.25">
      <c r="A13">
        <v>31</v>
      </c>
      <c r="B13" s="1" t="s">
        <v>74</v>
      </c>
      <c r="E13">
        <v>31</v>
      </c>
      <c r="F13">
        <v>13.733040000000001</v>
      </c>
      <c r="G13">
        <v>51.07647</v>
      </c>
      <c r="J13" t="str">
        <f t="shared" si="0"/>
        <v>this-&gt;PT[31].specify_regular(13.73304, 51.07647, 31,  this);</v>
      </c>
      <c r="Q13" t="str">
        <f t="shared" si="1"/>
        <v>-- &amp; 13.73304 &amp; 51.07647 &amp; 31 &amp; Liststraße \\</v>
      </c>
    </row>
    <row r="14" spans="1:17" x14ac:dyDescent="0.25">
      <c r="A14">
        <v>30</v>
      </c>
      <c r="B14" s="1" t="s">
        <v>73</v>
      </c>
      <c r="E14">
        <v>30</v>
      </c>
      <c r="F14">
        <v>13.741160000000001</v>
      </c>
      <c r="G14">
        <v>51.073369999999997</v>
      </c>
      <c r="J14" t="str">
        <f t="shared" si="0"/>
        <v>this-&gt;PT[30].specify_regular(13.74116, 51.07337, 30,  this);</v>
      </c>
      <c r="Q14" t="str">
        <f t="shared" si="1"/>
        <v>-- &amp; 13.74116 &amp; 51.07337 &amp; 30 &amp; Friedensstraße \\</v>
      </c>
    </row>
    <row r="15" spans="1:17" x14ac:dyDescent="0.25">
      <c r="A15">
        <v>29</v>
      </c>
      <c r="B15" s="1" t="s">
        <v>72</v>
      </c>
      <c r="E15">
        <v>29</v>
      </c>
      <c r="F15">
        <v>13.74685</v>
      </c>
      <c r="G15">
        <v>51.072000000000003</v>
      </c>
      <c r="J15" t="str">
        <f t="shared" si="0"/>
        <v>this-&gt;PT[29].specify_regular(13.74685, 51.072, 29,  this);</v>
      </c>
      <c r="Q15" t="str">
        <f t="shared" si="1"/>
        <v>-- &amp; 13.74685 &amp; 51.072 &amp; 29 &amp; S-Bf. Bischofsplatz \\</v>
      </c>
    </row>
    <row r="16" spans="1:17" x14ac:dyDescent="0.25">
      <c r="A16">
        <v>28</v>
      </c>
      <c r="B16" s="1" t="s">
        <v>71</v>
      </c>
      <c r="E16">
        <v>28</v>
      </c>
      <c r="F16">
        <v>13.75015</v>
      </c>
      <c r="G16">
        <v>51.071460000000002</v>
      </c>
      <c r="J16" t="str">
        <f t="shared" si="0"/>
        <v>this-&gt;PT[28].specify_regular(13.75015, 51.07146, 28,  this);</v>
      </c>
      <c r="Q16" t="str">
        <f t="shared" si="1"/>
        <v>-- &amp; 13.75015 &amp; 51.07146 &amp; 28 &amp; Bischofsweg \\</v>
      </c>
    </row>
    <row r="17" spans="1:17" x14ac:dyDescent="0.25">
      <c r="A17">
        <v>27</v>
      </c>
      <c r="B17" s="1" t="s">
        <v>70</v>
      </c>
      <c r="E17">
        <v>27</v>
      </c>
      <c r="F17">
        <v>13.75015</v>
      </c>
      <c r="G17">
        <v>51.071460000000002</v>
      </c>
      <c r="J17" t="str">
        <f t="shared" si="0"/>
        <v>this-&gt;PT[27].specify_regular(13.75015, 51.07146, 27,  this);</v>
      </c>
      <c r="Q17" t="str">
        <f t="shared" si="1"/>
        <v>-- &amp; 13.75015 &amp; 51.07146 &amp; 27 &amp; Alaunplatz \\</v>
      </c>
    </row>
    <row r="18" spans="1:17" x14ac:dyDescent="0.25">
      <c r="A18">
        <v>26</v>
      </c>
      <c r="B18" s="1" t="s">
        <v>69</v>
      </c>
      <c r="E18">
        <v>26</v>
      </c>
      <c r="F18">
        <v>13.75351</v>
      </c>
      <c r="G18">
        <v>51.065759999999997</v>
      </c>
      <c r="J18" t="str">
        <f t="shared" si="0"/>
        <v>this-&gt;PT[26].specify_regular(13.75351, 51.06576, 26,  this);</v>
      </c>
      <c r="Q18" t="str">
        <f t="shared" si="1"/>
        <v>-- &amp; 13.75351 &amp; 51.06576 &amp; 26 &amp; Görlitzer Straße \\</v>
      </c>
    </row>
    <row r="19" spans="1:17" x14ac:dyDescent="0.25">
      <c r="A19">
        <v>25</v>
      </c>
      <c r="B19" s="1" t="s">
        <v>68</v>
      </c>
      <c r="E19">
        <v>25</v>
      </c>
      <c r="F19">
        <v>13.75197</v>
      </c>
      <c r="G19">
        <v>51.062330000000003</v>
      </c>
      <c r="J19" t="str">
        <f t="shared" si="0"/>
        <v>this-&gt;PT[25].specify_regular(13.75197, 51.06233, 25,  this);</v>
      </c>
      <c r="Q19" t="str">
        <f t="shared" si="1"/>
        <v>-- &amp; 13.75197 &amp; 51.06233 &amp; 25 &amp; Bautzner/Rothenburger Str. \\</v>
      </c>
    </row>
    <row r="20" spans="1:17" x14ac:dyDescent="0.25">
      <c r="A20">
        <v>24</v>
      </c>
      <c r="B20" s="1" t="s">
        <v>67</v>
      </c>
      <c r="E20">
        <v>24</v>
      </c>
      <c r="F20">
        <v>13.75197</v>
      </c>
      <c r="G20">
        <v>51.062330000000003</v>
      </c>
      <c r="J20" t="str">
        <f t="shared" si="0"/>
        <v>this-&gt;PT[24].specify_regular(13.75197, 51.06233, 24,  this);</v>
      </c>
      <c r="Q20" t="str">
        <f t="shared" si="1"/>
        <v>-- &amp; 13.75197 &amp; 51.06233 &amp; 24 &amp; Rosa-Luxemburg-Platz \\</v>
      </c>
    </row>
    <row r="21" spans="1:17" x14ac:dyDescent="0.25">
      <c r="A21">
        <v>23</v>
      </c>
      <c r="B21" s="1" t="s">
        <v>66</v>
      </c>
      <c r="E21">
        <v>23</v>
      </c>
      <c r="F21">
        <v>13.757759999999999</v>
      </c>
      <c r="G21">
        <v>51.054209999999998</v>
      </c>
      <c r="J21" t="str">
        <f t="shared" si="0"/>
        <v>this-&gt;PT[23].specify_regular(13.75776, 51.05421, 23,  this);</v>
      </c>
      <c r="Q21" t="str">
        <f t="shared" si="1"/>
        <v>-- &amp; 13.75776 &amp; 51.05421 &amp; 23 &amp; Sachsenallee \\</v>
      </c>
    </row>
    <row r="22" spans="1:17" x14ac:dyDescent="0.25">
      <c r="A22">
        <v>22</v>
      </c>
      <c r="B22" s="1" t="s">
        <v>65</v>
      </c>
      <c r="E22">
        <v>22</v>
      </c>
      <c r="F22">
        <v>13.75787</v>
      </c>
      <c r="G22">
        <v>51.051839999999999</v>
      </c>
      <c r="J22" t="str">
        <f t="shared" si="0"/>
        <v>this-&gt;PT[22].specify_regular(13.75787, 51.05184, 22,  this);</v>
      </c>
      <c r="Q22" t="str">
        <f t="shared" si="1"/>
        <v>-- &amp; 13.75787 &amp; 51.05184 &amp; 22 &amp; Dürerstraße \\</v>
      </c>
    </row>
    <row r="23" spans="1:17" x14ac:dyDescent="0.25">
      <c r="A23">
        <v>21</v>
      </c>
      <c r="B23" s="1" t="s">
        <v>64</v>
      </c>
      <c r="E23">
        <v>21</v>
      </c>
      <c r="F23">
        <v>13.75727</v>
      </c>
      <c r="G23">
        <v>51.050089999999997</v>
      </c>
      <c r="J23" t="str">
        <f t="shared" si="0"/>
        <v>this-&gt;PT[21].specify_regular(13.75727, 51.05009, 21,  this);</v>
      </c>
      <c r="Q23" t="str">
        <f t="shared" si="1"/>
        <v>-- &amp; 13.75727 &amp; 51.05009 &amp; 21 &amp; St.-Benno-Gymnasium \\</v>
      </c>
    </row>
    <row r="24" spans="1:17" x14ac:dyDescent="0.25">
      <c r="A24">
        <v>20</v>
      </c>
      <c r="B24" s="1" t="s">
        <v>63</v>
      </c>
      <c r="E24">
        <v>20</v>
      </c>
      <c r="F24">
        <v>13.75515</v>
      </c>
      <c r="G24">
        <v>51.04645</v>
      </c>
      <c r="J24" t="str">
        <f t="shared" si="0"/>
        <v>this-&gt;PT[20].specify_regular(13.75515, 51.04645, 20,  this);</v>
      </c>
      <c r="Q24" t="str">
        <f t="shared" si="1"/>
        <v>-- &amp; 13.75515 &amp; 51.04645 &amp; 20 &amp; Straßburger Platz \\</v>
      </c>
    </row>
    <row r="25" spans="1:17" x14ac:dyDescent="0.25">
      <c r="A25">
        <v>19</v>
      </c>
      <c r="B25" s="1" t="s">
        <v>62</v>
      </c>
      <c r="E25">
        <v>19</v>
      </c>
      <c r="F25">
        <v>13.751519999999999</v>
      </c>
      <c r="G25">
        <v>51.042760000000001</v>
      </c>
      <c r="J25" t="str">
        <f t="shared" si="0"/>
        <v>this-&gt;PT[19].specify_regular(13.75152, 51.04276, 19,  this);</v>
      </c>
      <c r="Q25" t="str">
        <f t="shared" si="1"/>
        <v>-- &amp; 13.75152 &amp; 51.04276 &amp; 19 &amp; Georg-Arnhold-Bad \\</v>
      </c>
    </row>
    <row r="26" spans="1:17" x14ac:dyDescent="0.25">
      <c r="A26">
        <v>18</v>
      </c>
      <c r="B26" s="1" t="s">
        <v>61</v>
      </c>
      <c r="E26">
        <v>18</v>
      </c>
      <c r="F26">
        <v>13.748250000000001</v>
      </c>
      <c r="G26">
        <v>51.037619999999997</v>
      </c>
      <c r="J26" t="str">
        <f t="shared" si="0"/>
        <v>this-&gt;PT[18].specify_regular(13.74825, 51.03762, 18,  this);</v>
      </c>
      <c r="Q26" t="str">
        <f t="shared" si="1"/>
        <v>-- &amp; 13.74825 &amp; 51.03762 &amp; 18 &amp; Lennéplatz \\</v>
      </c>
    </row>
    <row r="27" spans="1:17" x14ac:dyDescent="0.25">
      <c r="A27">
        <v>17</v>
      </c>
      <c r="B27" s="1" t="s">
        <v>60</v>
      </c>
      <c r="E27">
        <v>17</v>
      </c>
      <c r="F27">
        <v>13.75311</v>
      </c>
      <c r="G27">
        <v>51.036540000000002</v>
      </c>
      <c r="J27" t="str">
        <f t="shared" si="0"/>
        <v>this-&gt;PT[17].specify_regular(13.75311, 51.03654, 17,  this);</v>
      </c>
      <c r="Q27" t="str">
        <f t="shared" si="1"/>
        <v>-- &amp; 13.75311 &amp; 51.03654 &amp; 17 &amp; Zoo \\</v>
      </c>
    </row>
    <row r="28" spans="1:17" x14ac:dyDescent="0.25">
      <c r="A28">
        <v>16</v>
      </c>
      <c r="B28" s="1" t="s">
        <v>59</v>
      </c>
      <c r="E28">
        <v>16</v>
      </c>
      <c r="F28">
        <v>13.758319999999999</v>
      </c>
      <c r="G28">
        <v>51.034469999999999</v>
      </c>
      <c r="J28" t="str">
        <f t="shared" si="0"/>
        <v>this-&gt;PT[16].specify_regular(13.75832, 51.03447, 16,  this);</v>
      </c>
      <c r="Q28" t="str">
        <f t="shared" si="1"/>
        <v>-- &amp; 13.75832 &amp; 51.03447 &amp; 16 &amp; Querallee \\</v>
      </c>
    </row>
    <row r="29" spans="1:17" x14ac:dyDescent="0.25">
      <c r="A29">
        <v>15</v>
      </c>
      <c r="B29" s="1" t="s">
        <v>58</v>
      </c>
      <c r="E29">
        <v>15</v>
      </c>
      <c r="F29">
        <v>13.761060000000001</v>
      </c>
      <c r="G29">
        <v>51.03098</v>
      </c>
      <c r="J29" t="str">
        <f t="shared" si="0"/>
        <v>this-&gt;PT[15].specify_regular(13.76106, 51.03098, 15,  this);</v>
      </c>
      <c r="Q29" t="str">
        <f t="shared" si="1"/>
        <v>-- &amp; 13.76106 &amp; 51.03098 &amp; 15 &amp; S-Bf. Strehlen \\</v>
      </c>
    </row>
    <row r="30" spans="1:17" x14ac:dyDescent="0.25">
      <c r="A30">
        <v>14</v>
      </c>
      <c r="B30" s="1" t="s">
        <v>57</v>
      </c>
      <c r="E30">
        <v>14</v>
      </c>
      <c r="F30">
        <v>13.75985</v>
      </c>
      <c r="G30">
        <v>51.027380000000001</v>
      </c>
      <c r="J30" t="str">
        <f t="shared" si="0"/>
        <v>this-&gt;PT[14].specify_regular(13.75985, 51.02738, 14,  this);</v>
      </c>
      <c r="Q30" t="str">
        <f t="shared" si="1"/>
        <v>-- &amp; 13.75985 &amp; 51.02738 &amp; 14 &amp; Wasaplatz \\</v>
      </c>
    </row>
    <row r="31" spans="1:17" x14ac:dyDescent="0.25">
      <c r="A31">
        <v>13</v>
      </c>
      <c r="B31" s="1" t="s">
        <v>56</v>
      </c>
      <c r="E31">
        <v>13</v>
      </c>
      <c r="F31">
        <v>13.76201</v>
      </c>
      <c r="G31">
        <v>51.024709999999999</v>
      </c>
      <c r="J31" t="str">
        <f t="shared" si="0"/>
        <v>this-&gt;PT[13].specify_regular(13.76201, 51.02471, 13,  this);</v>
      </c>
      <c r="Q31" t="str">
        <f t="shared" si="1"/>
        <v>-- &amp; 13.76201 &amp; 51.02471 &amp; 13 &amp; Mockritzer Straße \\</v>
      </c>
    </row>
    <row r="32" spans="1:17" x14ac:dyDescent="0.25">
      <c r="A32">
        <v>12</v>
      </c>
      <c r="B32" s="1" t="s">
        <v>55</v>
      </c>
      <c r="E32">
        <v>12</v>
      </c>
      <c r="F32">
        <v>13.76525</v>
      </c>
      <c r="G32">
        <v>51.022500000000001</v>
      </c>
      <c r="J32" t="str">
        <f t="shared" si="0"/>
        <v>this-&gt;PT[12].specify_regular(13.76525, 51.0225, 12,  this);</v>
      </c>
      <c r="Q32" t="str">
        <f t="shared" si="1"/>
        <v>-- &amp; 13.76525 &amp; 51.0225 &amp; 12 &amp; Hugo-Bürkner-Straße \\</v>
      </c>
    </row>
    <row r="33" spans="1:17" x14ac:dyDescent="0.25">
      <c r="A33">
        <v>11</v>
      </c>
      <c r="B33" s="1" t="s">
        <v>54</v>
      </c>
      <c r="E33">
        <v>11</v>
      </c>
      <c r="F33">
        <v>13.76937</v>
      </c>
      <c r="G33">
        <v>51.02458</v>
      </c>
      <c r="J33" t="str">
        <f t="shared" si="0"/>
        <v>this-&gt;PT[11].specify_regular(13.76937, 51.02458, 11,  this);</v>
      </c>
      <c r="Q33" t="str">
        <f t="shared" si="1"/>
        <v>-- &amp; 13.76937 &amp; 51.02458 &amp; 11 &amp; Cäcilienstraße \\</v>
      </c>
    </row>
    <row r="34" spans="1:17" x14ac:dyDescent="0.25">
      <c r="A34">
        <v>10</v>
      </c>
      <c r="B34" s="1" t="s">
        <v>53</v>
      </c>
      <c r="E34">
        <v>10</v>
      </c>
      <c r="F34">
        <v>13.77436</v>
      </c>
      <c r="G34">
        <v>51.022640000000003</v>
      </c>
      <c r="J34" t="str">
        <f t="shared" si="0"/>
        <v>this-&gt;PT[10].specify_regular(13.77436, 51.02264, 10,  this);</v>
      </c>
      <c r="Q34" t="str">
        <f t="shared" si="1"/>
        <v>-- &amp; 13.77436 &amp; 51.02264 &amp; 10 &amp; Eugen-Bracht-Straße \\</v>
      </c>
    </row>
    <row r="35" spans="1:17" x14ac:dyDescent="0.25">
      <c r="A35">
        <v>9</v>
      </c>
      <c r="B35" s="1" t="s">
        <v>52</v>
      </c>
      <c r="E35">
        <v>9</v>
      </c>
      <c r="F35">
        <v>13.780430000000001</v>
      </c>
      <c r="G35">
        <v>51.019480000000001</v>
      </c>
      <c r="J35" t="str">
        <f t="shared" si="0"/>
        <v>this-&gt;PT[9].specify_regular(13.78043, 51.01948, 9,  this);</v>
      </c>
      <c r="Q35" t="str">
        <f t="shared" si="1"/>
        <v>-- &amp; 13.78043 &amp; 51.01948 &amp; 9 &amp; Otto-Dix-Ring \\</v>
      </c>
    </row>
    <row r="36" spans="1:17" x14ac:dyDescent="0.25">
      <c r="A36">
        <v>8</v>
      </c>
      <c r="B36" s="1" t="s">
        <v>51</v>
      </c>
      <c r="E36">
        <v>8</v>
      </c>
      <c r="F36">
        <v>13.78378</v>
      </c>
      <c r="G36">
        <v>51.017670000000003</v>
      </c>
      <c r="J36" t="str">
        <f t="shared" si="0"/>
        <v>this-&gt;PT[8].specify_regular(13.78378, 51.01767, 8,  this);</v>
      </c>
      <c r="Q36" t="str">
        <f t="shared" si="1"/>
        <v>-- &amp; 13.78378 &amp; 51.01767 &amp; 8 &amp; Wieckestraße \\</v>
      </c>
    </row>
    <row r="37" spans="1:17" x14ac:dyDescent="0.25">
      <c r="A37">
        <v>7</v>
      </c>
      <c r="B37" s="1" t="s">
        <v>50</v>
      </c>
      <c r="E37">
        <v>7</v>
      </c>
      <c r="F37">
        <v>13.78679</v>
      </c>
      <c r="G37">
        <v>51.015900000000002</v>
      </c>
      <c r="J37" t="str">
        <f t="shared" si="0"/>
        <v>this-&gt;PT[7].specify_regular(13.78679, 51.0159, 7,  this);</v>
      </c>
      <c r="Q37" t="str">
        <f t="shared" si="1"/>
        <v>-- &amp; 13.78679 &amp; 51.0159 &amp; 7 &amp; Lohrmannstraße \\</v>
      </c>
    </row>
    <row r="38" spans="1:17" x14ac:dyDescent="0.25">
      <c r="A38">
        <v>6</v>
      </c>
      <c r="B38" s="1" t="s">
        <v>49</v>
      </c>
      <c r="E38">
        <v>6</v>
      </c>
      <c r="F38">
        <v>13.79082</v>
      </c>
      <c r="G38">
        <v>51.013500000000001</v>
      </c>
      <c r="J38" t="str">
        <f t="shared" si="0"/>
        <v>this-&gt;PT[6].specify_regular(13.79082, 51.0135, 6,  this);</v>
      </c>
      <c r="Q38" t="str">
        <f t="shared" si="1"/>
        <v>-- &amp; 13.79082 &amp; 51.0135 &amp; 6 &amp; Hülßestraße \\</v>
      </c>
    </row>
    <row r="39" spans="1:17" x14ac:dyDescent="0.25">
      <c r="A39">
        <v>5</v>
      </c>
      <c r="B39" s="1" t="s">
        <v>48</v>
      </c>
      <c r="E39">
        <v>5</v>
      </c>
      <c r="F39">
        <v>13.795349999999999</v>
      </c>
      <c r="G39">
        <v>51.012979999999999</v>
      </c>
      <c r="J39" t="str">
        <f t="shared" si="0"/>
        <v>this-&gt;PT[5].specify_regular(13.79535, 51.01298, 5,  this);</v>
      </c>
      <c r="Q39" t="str">
        <f t="shared" si="1"/>
        <v>-- &amp; 13.79535 &amp; 51.01298 &amp; 5 &amp; Altreick \\</v>
      </c>
    </row>
    <row r="40" spans="1:17" x14ac:dyDescent="0.25">
      <c r="A40">
        <v>4</v>
      </c>
      <c r="B40" s="1" t="s">
        <v>47</v>
      </c>
      <c r="E40">
        <v>4</v>
      </c>
      <c r="F40">
        <v>13.80043</v>
      </c>
      <c r="G40">
        <v>51.010260000000002</v>
      </c>
      <c r="J40" t="str">
        <f t="shared" si="0"/>
        <v>this-&gt;PT[4].specify_regular(13.80043, 51.01026, 4,  this);</v>
      </c>
      <c r="Q40" t="str">
        <f t="shared" si="1"/>
        <v>-- &amp; 13.80043 &amp; 51.01026 &amp; 4 &amp; Trattendorfer Straße \\</v>
      </c>
    </row>
    <row r="41" spans="1:17" x14ac:dyDescent="0.25">
      <c r="A41">
        <v>3</v>
      </c>
      <c r="B41" s="1" t="s">
        <v>46</v>
      </c>
      <c r="E41">
        <v>3</v>
      </c>
      <c r="F41">
        <v>13.802659999999999</v>
      </c>
      <c r="G41">
        <v>51.007840000000002</v>
      </c>
      <c r="J41" t="str">
        <f t="shared" si="0"/>
        <v>this-&gt;PT[3].specify_regular(13.80266, 51.00784, 3,  this);</v>
      </c>
      <c r="Q41" t="str">
        <f t="shared" si="1"/>
        <v>-- &amp; 13.80266 &amp; 51.00784 &amp; 3 &amp; Albert-Wolf-Platz \\</v>
      </c>
    </row>
    <row r="42" spans="1:17" x14ac:dyDescent="0.25">
      <c r="A42">
        <v>2</v>
      </c>
      <c r="B42" s="1" t="s">
        <v>45</v>
      </c>
      <c r="E42">
        <v>2</v>
      </c>
      <c r="F42">
        <v>13.79908</v>
      </c>
      <c r="G42">
        <v>51.005229999999997</v>
      </c>
      <c r="J42" t="str">
        <f t="shared" si="0"/>
        <v>this-&gt;PT[2].specify_regular(13.79908, 51.00523, 2,  this);</v>
      </c>
      <c r="Q42" t="str">
        <f t="shared" si="1"/>
        <v>-- &amp; 13.79908 &amp; 51.00523 &amp; 2 &amp; Jacob-Winter-Platz \\</v>
      </c>
    </row>
    <row r="43" spans="1:17" x14ac:dyDescent="0.25">
      <c r="A43">
        <v>1</v>
      </c>
      <c r="B43" s="1" t="s">
        <v>44</v>
      </c>
      <c r="E43">
        <v>1</v>
      </c>
      <c r="F43">
        <v>13.798</v>
      </c>
      <c r="G43">
        <v>51.002299999999998</v>
      </c>
      <c r="J43" t="str">
        <f t="shared" si="0"/>
        <v>this-&gt;PT[1].specify_regular(13.798, 51.0023, 1,  this);</v>
      </c>
      <c r="Q43" t="str">
        <f t="shared" si="1"/>
        <v>-- &amp; 13.798 &amp; 51.0023 &amp; 1 &amp; Georg-Palitzsch-Straße \\</v>
      </c>
    </row>
    <row r="44" spans="1:17" x14ac:dyDescent="0.25">
      <c r="A44">
        <v>0</v>
      </c>
      <c r="B44" t="s">
        <v>434</v>
      </c>
      <c r="E44">
        <v>0</v>
      </c>
      <c r="F44">
        <v>13.79749</v>
      </c>
      <c r="G44">
        <v>50.999859999999998</v>
      </c>
      <c r="J44" t="str">
        <f t="shared" si="0"/>
        <v>this-&gt;PT[0].specify_regular(13.79749, 50.99986, 0,  this);</v>
      </c>
      <c r="Q44" t="str">
        <f t="shared" si="1"/>
        <v>-- &amp; 13.79749 &amp; 50.99986 &amp; 0 &amp; Prohlis Gleisschleife / Ankunft Außengleis \\</v>
      </c>
    </row>
  </sheetData>
  <sortState ref="A2:Q44">
    <sortCondition descending="1" ref="A2:A44"/>
  </sortState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7"/>
  <sheetViews>
    <sheetView topLeftCell="A149" workbookViewId="0">
      <selection activeCell="F169" sqref="F169:G169"/>
    </sheetView>
  </sheetViews>
  <sheetFormatPr defaultColWidth="11.42578125" defaultRowHeight="15" x14ac:dyDescent="0.25"/>
  <sheetData>
    <row r="1" spans="1:18" x14ac:dyDescent="0.25">
      <c r="A1" t="s">
        <v>93</v>
      </c>
      <c r="B1" t="s">
        <v>118</v>
      </c>
      <c r="D1" t="s">
        <v>119</v>
      </c>
      <c r="E1" t="s">
        <v>92</v>
      </c>
      <c r="F1" t="s">
        <v>90</v>
      </c>
      <c r="G1" t="s">
        <v>91</v>
      </c>
    </row>
    <row r="2" spans="1:18" x14ac:dyDescent="0.25">
      <c r="A2">
        <v>209</v>
      </c>
      <c r="B2" s="1" t="s">
        <v>435</v>
      </c>
      <c r="E2">
        <v>42</v>
      </c>
      <c r="F2">
        <v>13.687239999999999</v>
      </c>
      <c r="G2">
        <v>51.083410000000001</v>
      </c>
      <c r="I2" t="s">
        <v>427</v>
      </c>
      <c r="K2" t="str">
        <f>CONCATENATE("this-&gt;PT[",A2,"].specify_depot(",F2,", ",G2,", ",E2,",  this);")</f>
        <v>this-&gt;PT[209].specify_depot(13.68724, 51.08341, 42,  this);</v>
      </c>
      <c r="R2" t="str">
        <f>CONCATENATE("\textcolor{",$I2,"}{",A2,"}"," &amp; \textcolor{",$I2,"}{",F2,"} &amp; \textcolor{",$I2,"}{",G2,"} &amp; \textcolor{",$I2,"}{",E2,"} &amp; \textcolor{",$I2,"}{",B2,"} &amp; \textcolor{",$I2,"}{",D2," }\\")</f>
        <v>\textcolor{black}{209} &amp; \textcolor{black}{13.68724} &amp; \textcolor{black}{51.08341} &amp; \textcolor{black}{42} &amp; \textcolor{black}{Kaditz Riegelplatz, Abf. Außengleis} &amp; \textcolor{black}{ }\\</v>
      </c>
    </row>
    <row r="3" spans="1:18" x14ac:dyDescent="0.25">
      <c r="A3">
        <v>210</v>
      </c>
      <c r="B3" s="1" t="s">
        <v>484</v>
      </c>
      <c r="D3" t="s">
        <v>485</v>
      </c>
      <c r="E3">
        <v>-1</v>
      </c>
      <c r="F3">
        <v>13.687419999999999</v>
      </c>
      <c r="G3">
        <v>51.08343</v>
      </c>
      <c r="I3" t="s">
        <v>430</v>
      </c>
      <c r="K3" s="3" t="str">
        <f>CONCATENATE("this-&gt;PT[",A3,"].specify_trackpos(",F3,", ",G3,", ",E3,", ",CHAR(34),B3,CHAR(34),",  ",CHAR(34),D3,CHAR(34),", this);")</f>
        <v>this-&gt;PT[210].specify_trackpos(13.68742, 51.08343, -1, "Trackpos 142",  "TP142", this);</v>
      </c>
      <c r="R3" t="str">
        <f t="shared" ref="R3:R66" si="0">CONCATENATE("\textcolor{",$I3,"}{",A3,"}"," &amp; \textcolor{",$I3,"}{",F3,"} &amp; \textcolor{",$I3,"}{",G3,"} &amp; \textcolor{",$I3,"}{",E3,"} &amp; \textcolor{",$I3,"}{",B3,"} &amp; \textcolor{",$I3,"}{",D3," }\\")</f>
        <v>\textcolor{blue}{210} &amp; \textcolor{blue}{13.68742} &amp; \textcolor{blue}{51.08343} &amp; \textcolor{blue}{-1} &amp; \textcolor{blue}{Trackpos 142} &amp; \textcolor{blue}{TP142 }\\</v>
      </c>
    </row>
    <row r="4" spans="1:18" x14ac:dyDescent="0.25">
      <c r="A4">
        <v>211</v>
      </c>
      <c r="B4" s="1" t="s">
        <v>486</v>
      </c>
      <c r="D4" t="s">
        <v>487</v>
      </c>
      <c r="E4">
        <v>-1</v>
      </c>
      <c r="F4">
        <v>13.68768</v>
      </c>
      <c r="G4">
        <v>51.08343</v>
      </c>
      <c r="I4" t="s">
        <v>430</v>
      </c>
      <c r="K4" s="3" t="str">
        <f>CONCATENATE("this-&gt;PT[",A4,"].specify_trackpos(",F4,", ",G4,", ",E4,", ",CHAR(34),B4,CHAR(34),",  ",CHAR(34),D4,CHAR(34),", this);")</f>
        <v>this-&gt;PT[211].specify_trackpos(13.68768, 51.08343, -1, "Trackpos 143",  "TP143", this);</v>
      </c>
      <c r="R4" t="str">
        <f t="shared" si="0"/>
        <v>\textcolor{blue}{211} &amp; \textcolor{blue}{13.68768} &amp; \textcolor{blue}{51.08343} &amp; \textcolor{blue}{-1} &amp; \textcolor{blue}{Trackpos 143} &amp; \textcolor{blue}{TP143 }\\</v>
      </c>
    </row>
    <row r="5" spans="1:18" x14ac:dyDescent="0.25">
      <c r="A5">
        <v>212</v>
      </c>
      <c r="B5" s="1" t="s">
        <v>436</v>
      </c>
      <c r="D5" t="s">
        <v>437</v>
      </c>
      <c r="E5">
        <v>-1</v>
      </c>
      <c r="F5">
        <v>13.68779</v>
      </c>
      <c r="G5">
        <v>51.083410000000001</v>
      </c>
      <c r="I5" t="s">
        <v>428</v>
      </c>
      <c r="K5" s="3" t="str">
        <f>CONCATENATE("this-&gt;PT[",A5,"].specify_switch(",F5,", ",G5,", ",E5,", ",CHAR(34),B5,CHAR(34),",  ",CHAR(34),D5,CHAR(34),", this);")</f>
        <v>this-&gt;PT[212].specify_switch(13.68779, 51.08341, -1, "Weiche 206",  "W26", this);</v>
      </c>
      <c r="R5" t="str">
        <f t="shared" si="0"/>
        <v>\textcolor{red}{212} &amp; \textcolor{red}{13.68779} &amp; \textcolor{red}{51.08341} &amp; \textcolor{red}{-1} &amp; \textcolor{red}{Weiche 206} &amp; \textcolor{red}{W26 }\\</v>
      </c>
    </row>
    <row r="6" spans="1:18" x14ac:dyDescent="0.25">
      <c r="A6">
        <v>213</v>
      </c>
      <c r="B6" s="1" t="s">
        <v>84</v>
      </c>
      <c r="C6" s="3"/>
      <c r="D6" s="3"/>
      <c r="E6">
        <v>41</v>
      </c>
      <c r="F6">
        <v>13.69121</v>
      </c>
      <c r="G6">
        <v>51.082259999999998</v>
      </c>
      <c r="H6" s="3"/>
      <c r="I6" t="s">
        <v>427</v>
      </c>
      <c r="J6" s="3"/>
      <c r="K6" t="str">
        <f t="shared" ref="K6:K227" si="1">CONCATENATE("this-&gt;PT[",A6,"].specify_regular(",F6,", ",G6,", ",E6,",  this);")</f>
        <v>this-&gt;PT[213].specify_regular(13.69121, 51.08226, 41,  this);</v>
      </c>
      <c r="L6" s="3"/>
      <c r="M6" s="3"/>
      <c r="N6" s="3"/>
      <c r="O6" s="3"/>
      <c r="P6" s="3"/>
      <c r="Q6" s="3"/>
      <c r="R6" t="str">
        <f t="shared" si="0"/>
        <v>\textcolor{black}{213} &amp; \textcolor{black}{13.69121} &amp; \textcolor{black}{51.08226} &amp; \textcolor{black}{41} &amp; \textcolor{black}{Washingtonstraße} &amp; \textcolor{black}{ }\\</v>
      </c>
    </row>
    <row r="7" spans="1:18" x14ac:dyDescent="0.25">
      <c r="A7">
        <v>214</v>
      </c>
      <c r="B7" s="1" t="s">
        <v>791</v>
      </c>
      <c r="C7" s="3"/>
      <c r="D7" s="3" t="s">
        <v>488</v>
      </c>
      <c r="E7">
        <v>-1</v>
      </c>
      <c r="F7">
        <v>13.69201</v>
      </c>
      <c r="G7">
        <v>51.081989999999998</v>
      </c>
      <c r="H7" s="3"/>
      <c r="I7" t="s">
        <v>430</v>
      </c>
      <c r="J7" s="3"/>
      <c r="K7" s="3" t="str">
        <f>CONCATENATE("this-&gt;PT[",A7,"].specify_trackpos(",F7,", ",G7,", ",E7,", ",CHAR(34),B7,CHAR(34),",  ",CHAR(34),D7,CHAR(34),", this);")</f>
        <v>this-&gt;PT[214].specify_trackpos(13.69201, 51.08199, -1, "Trackpos 144",  "TP144", this);</v>
      </c>
      <c r="L7" s="3"/>
      <c r="M7" s="3"/>
      <c r="N7" s="3"/>
      <c r="O7" s="3"/>
      <c r="P7" s="3"/>
      <c r="Q7" s="3"/>
      <c r="R7" t="str">
        <f t="shared" si="0"/>
        <v>\textcolor{blue}{214} &amp; \textcolor{blue}{13.69201} &amp; \textcolor{blue}{51.08199} &amp; \textcolor{blue}{-1} &amp; \textcolor{blue}{Trackpos 144} &amp; \textcolor{blue}{TP144 }\\</v>
      </c>
    </row>
    <row r="8" spans="1:18" x14ac:dyDescent="0.25">
      <c r="A8">
        <v>215</v>
      </c>
      <c r="B8" s="1" t="s">
        <v>792</v>
      </c>
      <c r="C8" s="3"/>
      <c r="D8" s="3" t="s">
        <v>489</v>
      </c>
      <c r="E8">
        <v>-1</v>
      </c>
      <c r="F8">
        <v>13.692349999999999</v>
      </c>
      <c r="G8">
        <v>51.081910000000001</v>
      </c>
      <c r="H8" s="3"/>
      <c r="I8" t="s">
        <v>430</v>
      </c>
      <c r="J8" s="3"/>
      <c r="K8" s="3" t="str">
        <f t="shared" ref="K8:K31" si="2">CONCATENATE("this-&gt;PT[",A8,"].specify_trackpos(",F8,", ",G8,", ",E8,", ",CHAR(34),B8,CHAR(34),",  ",CHAR(34),D8,CHAR(34),", this);")</f>
        <v>this-&gt;PT[215].specify_trackpos(13.69235, 51.08191, -1, "Trackpos 145",  "TP145", this);</v>
      </c>
      <c r="L8" s="3"/>
      <c r="M8" s="3"/>
      <c r="N8" s="3"/>
      <c r="O8" s="3"/>
      <c r="P8" s="3"/>
      <c r="Q8" s="3"/>
      <c r="R8" t="str">
        <f t="shared" si="0"/>
        <v>\textcolor{blue}{215} &amp; \textcolor{blue}{13.69235} &amp; \textcolor{blue}{51.08191} &amp; \textcolor{blue}{-1} &amp; \textcolor{blue}{Trackpos 145} &amp; \textcolor{blue}{TP145 }\\</v>
      </c>
    </row>
    <row r="9" spans="1:18" x14ac:dyDescent="0.25">
      <c r="A9">
        <v>216</v>
      </c>
      <c r="B9" s="1" t="s">
        <v>793</v>
      </c>
      <c r="C9" s="3"/>
      <c r="D9" s="3" t="s">
        <v>490</v>
      </c>
      <c r="E9">
        <v>-1</v>
      </c>
      <c r="F9">
        <v>13.69276</v>
      </c>
      <c r="G9">
        <v>51.081829999999997</v>
      </c>
      <c r="H9" s="3"/>
      <c r="I9" t="s">
        <v>430</v>
      </c>
      <c r="J9" s="3"/>
      <c r="K9" s="3" t="str">
        <f t="shared" si="2"/>
        <v>this-&gt;PT[216].specify_trackpos(13.69276, 51.08183, -1, "Trackpos 146",  "TP146", this);</v>
      </c>
      <c r="L9" s="3"/>
      <c r="M9" s="3"/>
      <c r="N9" s="3"/>
      <c r="O9" s="3"/>
      <c r="P9" s="3"/>
      <c r="Q9" s="3"/>
      <c r="R9" t="str">
        <f t="shared" si="0"/>
        <v>\textcolor{blue}{216} &amp; \textcolor{blue}{13.69276} &amp; \textcolor{blue}{51.08183} &amp; \textcolor{blue}{-1} &amp; \textcolor{blue}{Trackpos 146} &amp; \textcolor{blue}{TP146 }\\</v>
      </c>
    </row>
    <row r="10" spans="1:18" x14ac:dyDescent="0.25">
      <c r="A10">
        <v>217</v>
      </c>
      <c r="B10" s="1" t="s">
        <v>794</v>
      </c>
      <c r="C10" s="3"/>
      <c r="D10" s="3" t="s">
        <v>491</v>
      </c>
      <c r="E10">
        <v>-1</v>
      </c>
      <c r="F10">
        <v>13.693160000000001</v>
      </c>
      <c r="G10">
        <v>51.081800000000001</v>
      </c>
      <c r="H10" s="3"/>
      <c r="I10" t="s">
        <v>430</v>
      </c>
      <c r="J10" s="3"/>
      <c r="K10" s="3" t="str">
        <f t="shared" si="2"/>
        <v>this-&gt;PT[217].specify_trackpos(13.69316, 51.0818, -1, "Trackpos 147",  "TP147", this);</v>
      </c>
      <c r="L10" s="3"/>
      <c r="M10" s="3"/>
      <c r="N10" s="3"/>
      <c r="O10" s="3"/>
      <c r="P10" s="3"/>
      <c r="Q10" s="3"/>
      <c r="R10" t="str">
        <f t="shared" si="0"/>
        <v>\textcolor{blue}{217} &amp; \textcolor{blue}{13.69316} &amp; \textcolor{blue}{51.0818} &amp; \textcolor{blue}{-1} &amp; \textcolor{blue}{Trackpos 147} &amp; \textcolor{blue}{TP147 }\\</v>
      </c>
    </row>
    <row r="11" spans="1:18" x14ac:dyDescent="0.25">
      <c r="A11">
        <v>218</v>
      </c>
      <c r="B11" s="1" t="s">
        <v>790</v>
      </c>
      <c r="C11" s="3"/>
      <c r="D11" s="3" t="s">
        <v>492</v>
      </c>
      <c r="E11">
        <v>-1</v>
      </c>
      <c r="F11">
        <v>13.693440000000001</v>
      </c>
      <c r="G11">
        <v>51.081809999999997</v>
      </c>
      <c r="H11" s="3"/>
      <c r="I11" t="s">
        <v>430</v>
      </c>
      <c r="J11" s="3"/>
      <c r="K11" s="3" t="str">
        <f t="shared" si="2"/>
        <v>this-&gt;PT[218].specify_trackpos(13.69344, 51.08181, -1, "Trackpos 148",  "TP148", this);</v>
      </c>
      <c r="L11" s="3"/>
      <c r="M11" s="3"/>
      <c r="N11" s="3"/>
      <c r="O11" s="3"/>
      <c r="P11" s="3"/>
      <c r="Q11" s="3"/>
      <c r="R11" t="str">
        <f t="shared" si="0"/>
        <v>\textcolor{blue}{218} &amp; \textcolor{blue}{13.69344} &amp; \textcolor{blue}{51.08181} &amp; \textcolor{blue}{-1} &amp; \textcolor{blue}{Trackpos 148} &amp; \textcolor{blue}{TP148 }\\</v>
      </c>
    </row>
    <row r="12" spans="1:18" x14ac:dyDescent="0.25">
      <c r="A12">
        <v>219</v>
      </c>
      <c r="B12" s="1" t="s">
        <v>83</v>
      </c>
      <c r="E12">
        <v>40</v>
      </c>
      <c r="F12">
        <v>13.695790000000001</v>
      </c>
      <c r="G12">
        <v>51.081949999999999</v>
      </c>
      <c r="I12" t="s">
        <v>427</v>
      </c>
      <c r="K12" t="str">
        <f t="shared" si="1"/>
        <v>this-&gt;PT[219].specify_regular(13.69579, 51.08195, 40,  this);</v>
      </c>
      <c r="R12" t="str">
        <f t="shared" si="0"/>
        <v>\textcolor{black}{219} &amp; \textcolor{black}{13.69579} &amp; \textcolor{black}{51.08195} &amp; \textcolor{black}{40} &amp; \textcolor{black}{ElbePark} &amp; \textcolor{black}{ }\\</v>
      </c>
    </row>
    <row r="13" spans="1:18" x14ac:dyDescent="0.25">
      <c r="A13">
        <v>220</v>
      </c>
      <c r="B13" s="1" t="s">
        <v>785</v>
      </c>
      <c r="D13" s="3" t="s">
        <v>493</v>
      </c>
      <c r="E13">
        <v>-1</v>
      </c>
      <c r="F13">
        <v>13.696339999999999</v>
      </c>
      <c r="G13">
        <v>51.081980000000001</v>
      </c>
      <c r="I13" t="s">
        <v>430</v>
      </c>
      <c r="K13" s="3" t="str">
        <f t="shared" si="2"/>
        <v>this-&gt;PT[220].specify_trackpos(13.69634, 51.08198, -1, "Trackpos 149",  "TP149", this);</v>
      </c>
      <c r="R13" t="str">
        <f t="shared" si="0"/>
        <v>\textcolor{blue}{220} &amp; \textcolor{blue}{13.69634} &amp; \textcolor{blue}{51.08198} &amp; \textcolor{blue}{-1} &amp; \textcolor{blue}{Trackpos 149} &amp; \textcolor{blue}{TP149 }\\</v>
      </c>
    </row>
    <row r="14" spans="1:18" x14ac:dyDescent="0.25">
      <c r="A14">
        <v>221</v>
      </c>
      <c r="B14" s="1" t="s">
        <v>786</v>
      </c>
      <c r="D14" s="3" t="s">
        <v>494</v>
      </c>
      <c r="E14">
        <v>-1</v>
      </c>
      <c r="F14">
        <v>13.69646</v>
      </c>
      <c r="G14">
        <v>51.081980000000001</v>
      </c>
      <c r="I14" t="s">
        <v>430</v>
      </c>
      <c r="K14" s="3" t="str">
        <f t="shared" si="2"/>
        <v>this-&gt;PT[221].specify_trackpos(13.69646, 51.08198, -1, "Trackpos 150",  "TP150", this);</v>
      </c>
      <c r="R14" t="str">
        <f t="shared" si="0"/>
        <v>\textcolor{blue}{221} &amp; \textcolor{blue}{13.69646} &amp; \textcolor{blue}{51.08198} &amp; \textcolor{blue}{-1} &amp; \textcolor{blue}{Trackpos 150} &amp; \textcolor{blue}{TP150 }\\</v>
      </c>
    </row>
    <row r="15" spans="1:18" x14ac:dyDescent="0.25">
      <c r="A15">
        <v>222</v>
      </c>
      <c r="B15" s="1" t="s">
        <v>787</v>
      </c>
      <c r="D15" s="3" t="s">
        <v>495</v>
      </c>
      <c r="E15">
        <v>-1</v>
      </c>
      <c r="F15">
        <v>13.696569999999999</v>
      </c>
      <c r="G15">
        <v>51.081949999999999</v>
      </c>
      <c r="I15" t="s">
        <v>430</v>
      </c>
      <c r="K15" s="3" t="str">
        <f t="shared" si="2"/>
        <v>this-&gt;PT[222].specify_trackpos(13.69657, 51.08195, -1, "Trackpos 151",  "TP151", this);</v>
      </c>
      <c r="R15" t="str">
        <f t="shared" si="0"/>
        <v>\textcolor{blue}{222} &amp; \textcolor{blue}{13.69657} &amp; \textcolor{blue}{51.08195} &amp; \textcolor{blue}{-1} &amp; \textcolor{blue}{Trackpos 151} &amp; \textcolor{blue}{TP151 }\\</v>
      </c>
    </row>
    <row r="16" spans="1:18" x14ac:dyDescent="0.25">
      <c r="A16">
        <v>223</v>
      </c>
      <c r="B16" s="1" t="s">
        <v>788</v>
      </c>
      <c r="D16" s="3" t="s">
        <v>496</v>
      </c>
      <c r="E16">
        <v>-1</v>
      </c>
      <c r="F16">
        <v>13.69669</v>
      </c>
      <c r="G16">
        <v>51.081899999999997</v>
      </c>
      <c r="I16" t="s">
        <v>430</v>
      </c>
      <c r="K16" s="3" t="str">
        <f t="shared" si="2"/>
        <v>this-&gt;PT[223].specify_trackpos(13.69669, 51.0819, -1, "Trackpos 152",  "TP152", this);</v>
      </c>
      <c r="R16" t="str">
        <f t="shared" si="0"/>
        <v>\textcolor{blue}{223} &amp; \textcolor{blue}{13.69669} &amp; \textcolor{blue}{51.0819} &amp; \textcolor{blue}{-1} &amp; \textcolor{blue}{Trackpos 152} &amp; \textcolor{blue}{TP152 }\\</v>
      </c>
    </row>
    <row r="17" spans="1:18" x14ac:dyDescent="0.25">
      <c r="A17">
        <v>224</v>
      </c>
      <c r="B17" s="1" t="s">
        <v>789</v>
      </c>
      <c r="D17" s="3" t="s">
        <v>497</v>
      </c>
      <c r="E17">
        <v>-1</v>
      </c>
      <c r="F17">
        <v>13.69679</v>
      </c>
      <c r="G17">
        <v>51.08182</v>
      </c>
      <c r="I17" t="s">
        <v>430</v>
      </c>
      <c r="K17" s="3" t="str">
        <f t="shared" si="2"/>
        <v>this-&gt;PT[224].specify_trackpos(13.69679, 51.08182, -1, "Trackpos 153",  "TP153", this);</v>
      </c>
      <c r="R17" t="str">
        <f t="shared" si="0"/>
        <v>\textcolor{blue}{224} &amp; \textcolor{blue}{13.69679} &amp; \textcolor{blue}{51.08182} &amp; \textcolor{blue}{-1} &amp; \textcolor{blue}{Trackpos 153} &amp; \textcolor{blue}{TP153 }\\</v>
      </c>
    </row>
    <row r="18" spans="1:18" x14ac:dyDescent="0.25">
      <c r="A18">
        <v>225</v>
      </c>
      <c r="B18" s="1" t="s">
        <v>784</v>
      </c>
      <c r="D18" s="3" t="s">
        <v>498</v>
      </c>
      <c r="E18">
        <v>-1</v>
      </c>
      <c r="F18">
        <v>13.69683</v>
      </c>
      <c r="G18">
        <v>51.081719999999997</v>
      </c>
      <c r="I18" t="s">
        <v>430</v>
      </c>
      <c r="K18" s="3" t="str">
        <f t="shared" si="2"/>
        <v>this-&gt;PT[225].specify_trackpos(13.69683, 51.08172, -1, "Trackpos 154",  "TP154", this);</v>
      </c>
      <c r="R18" t="str">
        <f t="shared" si="0"/>
        <v>\textcolor{blue}{225} &amp; \textcolor{blue}{13.69683} &amp; \textcolor{blue}{51.08172} &amp; \textcolor{blue}{-1} &amp; \textcolor{blue}{Trackpos 154} &amp; \textcolor{blue}{TP154 }\\</v>
      </c>
    </row>
    <row r="19" spans="1:18" x14ac:dyDescent="0.25">
      <c r="A19">
        <v>226</v>
      </c>
      <c r="B19" s="1" t="s">
        <v>82</v>
      </c>
      <c r="E19">
        <v>39</v>
      </c>
      <c r="F19">
        <v>13.697179999999999</v>
      </c>
      <c r="G19">
        <v>51.079500000000003</v>
      </c>
      <c r="I19" t="s">
        <v>427</v>
      </c>
      <c r="K19" t="str">
        <f t="shared" si="1"/>
        <v>this-&gt;PT[226].specify_regular(13.69718, 51.0795, 39,  this);</v>
      </c>
      <c r="R19" t="str">
        <f t="shared" si="0"/>
        <v>\textcolor{black}{226} &amp; \textcolor{black}{13.69718} &amp; \textcolor{black}{51.0795} &amp; \textcolor{black}{39} &amp; \textcolor{black}{Sörnewitzer Straße} &amp; \textcolor{black}{ }\\</v>
      </c>
    </row>
    <row r="20" spans="1:18" x14ac:dyDescent="0.25">
      <c r="A20">
        <v>227</v>
      </c>
      <c r="B20" s="1" t="s">
        <v>778</v>
      </c>
      <c r="D20" s="3" t="s">
        <v>499</v>
      </c>
      <c r="E20">
        <v>-1</v>
      </c>
      <c r="F20">
        <v>13.697469999999999</v>
      </c>
      <c r="G20">
        <v>51.077530000000003</v>
      </c>
      <c r="I20" t="s">
        <v>430</v>
      </c>
      <c r="K20" s="3" t="str">
        <f t="shared" si="2"/>
        <v>this-&gt;PT[227].specify_trackpos(13.69747, 51.07753, -1, "Trackpos 155",  "TP155", this);</v>
      </c>
      <c r="R20" t="str">
        <f t="shared" si="0"/>
        <v>\textcolor{blue}{227} &amp; \textcolor{blue}{13.69747} &amp; \textcolor{blue}{51.07753} &amp; \textcolor{blue}{-1} &amp; \textcolor{blue}{Trackpos 155} &amp; \textcolor{blue}{TP155 }\\</v>
      </c>
    </row>
    <row r="21" spans="1:18" x14ac:dyDescent="0.25">
      <c r="A21">
        <v>228</v>
      </c>
      <c r="B21" s="1" t="s">
        <v>779</v>
      </c>
      <c r="D21" s="3" t="s">
        <v>500</v>
      </c>
      <c r="E21">
        <v>-1</v>
      </c>
      <c r="F21">
        <v>13.69754</v>
      </c>
      <c r="G21">
        <v>51.077390000000001</v>
      </c>
      <c r="I21" t="s">
        <v>430</v>
      </c>
      <c r="K21" s="3" t="str">
        <f t="shared" si="2"/>
        <v>this-&gt;PT[228].specify_trackpos(13.69754, 51.07739, -1, "Trackpos 156",  "TP156", this);</v>
      </c>
      <c r="R21" t="str">
        <f t="shared" si="0"/>
        <v>\textcolor{blue}{228} &amp; \textcolor{blue}{13.69754} &amp; \textcolor{blue}{51.07739} &amp; \textcolor{blue}{-1} &amp; \textcolor{blue}{Trackpos 156} &amp; \textcolor{blue}{TP156 }\\</v>
      </c>
    </row>
    <row r="22" spans="1:18" x14ac:dyDescent="0.25">
      <c r="A22">
        <v>229</v>
      </c>
      <c r="B22" s="1" t="s">
        <v>780</v>
      </c>
      <c r="D22" s="3" t="s">
        <v>501</v>
      </c>
      <c r="E22">
        <v>-1</v>
      </c>
      <c r="F22">
        <v>13.697660000000001</v>
      </c>
      <c r="G22">
        <v>51.077289999999998</v>
      </c>
      <c r="I22" t="s">
        <v>430</v>
      </c>
      <c r="K22" s="3" t="str">
        <f t="shared" si="2"/>
        <v>this-&gt;PT[229].specify_trackpos(13.69766, 51.07729, -1, "Trackpos 157",  "TP157", this);</v>
      </c>
      <c r="R22" t="str">
        <f t="shared" si="0"/>
        <v>\textcolor{blue}{229} &amp; \textcolor{blue}{13.69766} &amp; \textcolor{blue}{51.07729} &amp; \textcolor{blue}{-1} &amp; \textcolor{blue}{Trackpos 157} &amp; \textcolor{blue}{TP157 }\\</v>
      </c>
    </row>
    <row r="23" spans="1:18" x14ac:dyDescent="0.25">
      <c r="A23">
        <v>230</v>
      </c>
      <c r="B23" s="1" t="s">
        <v>781</v>
      </c>
      <c r="D23" s="3" t="s">
        <v>502</v>
      </c>
      <c r="E23">
        <v>-1</v>
      </c>
      <c r="F23">
        <v>13.69781</v>
      </c>
      <c r="G23">
        <v>51.07723</v>
      </c>
      <c r="I23" t="s">
        <v>430</v>
      </c>
      <c r="K23" s="3" t="str">
        <f t="shared" si="2"/>
        <v>this-&gt;PT[230].specify_trackpos(13.69781, 51.07723, -1, "Trackpos 158",  "TP158", this);</v>
      </c>
      <c r="R23" t="str">
        <f t="shared" si="0"/>
        <v>\textcolor{blue}{230} &amp; \textcolor{blue}{13.69781} &amp; \textcolor{blue}{51.07723} &amp; \textcolor{blue}{-1} &amp; \textcolor{blue}{Trackpos 158} &amp; \textcolor{blue}{TP158 }\\</v>
      </c>
    </row>
    <row r="24" spans="1:18" x14ac:dyDescent="0.25">
      <c r="A24">
        <v>231</v>
      </c>
      <c r="B24" s="1" t="s">
        <v>782</v>
      </c>
      <c r="D24" s="3" t="s">
        <v>503</v>
      </c>
      <c r="E24">
        <v>-1</v>
      </c>
      <c r="F24">
        <v>13.697929999999999</v>
      </c>
      <c r="G24">
        <v>51.077210000000001</v>
      </c>
      <c r="I24" t="s">
        <v>430</v>
      </c>
      <c r="K24" s="3" t="str">
        <f t="shared" si="2"/>
        <v>this-&gt;PT[231].specify_trackpos(13.69793, 51.07721, -1, "Trackpos 159",  "TP159", this);</v>
      </c>
      <c r="R24" t="str">
        <f t="shared" si="0"/>
        <v>\textcolor{blue}{231} &amp; \textcolor{blue}{13.69793} &amp; \textcolor{blue}{51.07721} &amp; \textcolor{blue}{-1} &amp; \textcolor{blue}{Trackpos 159} &amp; \textcolor{blue}{TP159 }\\</v>
      </c>
    </row>
    <row r="25" spans="1:18" x14ac:dyDescent="0.25">
      <c r="A25">
        <v>232</v>
      </c>
      <c r="B25" s="1" t="s">
        <v>783</v>
      </c>
      <c r="D25" s="3" t="s">
        <v>504</v>
      </c>
      <c r="E25">
        <v>-1</v>
      </c>
      <c r="F25">
        <v>13.69805</v>
      </c>
      <c r="G25">
        <v>51.077199999999998</v>
      </c>
      <c r="I25" t="s">
        <v>430</v>
      </c>
      <c r="K25" s="3" t="str">
        <f t="shared" si="2"/>
        <v>this-&gt;PT[232].specify_trackpos(13.69805, 51.0772, -1, "Trackpos 160",  "TP160", this);</v>
      </c>
      <c r="R25" t="str">
        <f t="shared" si="0"/>
        <v>\textcolor{blue}{232} &amp; \textcolor{blue}{13.69805} &amp; \textcolor{blue}{51.0772} &amp; \textcolor{blue}{-1} &amp; \textcolor{blue}{Trackpos 160} &amp; \textcolor{blue}{TP160 }\\</v>
      </c>
    </row>
    <row r="26" spans="1:18" x14ac:dyDescent="0.25">
      <c r="A26">
        <v>233</v>
      </c>
      <c r="B26" s="1" t="s">
        <v>777</v>
      </c>
      <c r="D26" s="3" t="s">
        <v>505</v>
      </c>
      <c r="E26">
        <v>-1</v>
      </c>
      <c r="F26">
        <v>13.69825</v>
      </c>
      <c r="G26">
        <v>51.077199999999998</v>
      </c>
      <c r="I26" t="s">
        <v>430</v>
      </c>
      <c r="K26" s="3" t="str">
        <f t="shared" si="2"/>
        <v>this-&gt;PT[233].specify_trackpos(13.69825, 51.0772, -1, "Trackpos 161",  "TP161", this);</v>
      </c>
      <c r="R26" t="str">
        <f t="shared" si="0"/>
        <v>\textcolor{blue}{233} &amp; \textcolor{blue}{13.69825} &amp; \textcolor{blue}{51.0772} &amp; \textcolor{blue}{-1} &amp; \textcolor{blue}{Trackpos 161} &amp; \textcolor{blue}{TP161 }\\</v>
      </c>
    </row>
    <row r="27" spans="1:18" x14ac:dyDescent="0.25">
      <c r="A27">
        <v>234</v>
      </c>
      <c r="B27" s="1" t="s">
        <v>81</v>
      </c>
      <c r="E27">
        <v>38</v>
      </c>
      <c r="F27">
        <v>13.6989</v>
      </c>
      <c r="G27">
        <v>51.077249999999999</v>
      </c>
      <c r="I27" t="s">
        <v>427</v>
      </c>
      <c r="K27" t="str">
        <f t="shared" si="1"/>
        <v>this-&gt;PT[234].specify_regular(13.6989, 51.07725, 38,  this);</v>
      </c>
      <c r="R27" t="str">
        <f t="shared" si="0"/>
        <v>\textcolor{black}{234} &amp; \textcolor{black}{13.6989} &amp; \textcolor{black}{51.07725} &amp; \textcolor{black}{38} &amp; \textcolor{black}{An der Flutrinne} &amp; \textcolor{black}{ }\\</v>
      </c>
    </row>
    <row r="28" spans="1:18" x14ac:dyDescent="0.25">
      <c r="A28">
        <v>235</v>
      </c>
      <c r="B28" s="1" t="s">
        <v>776</v>
      </c>
      <c r="D28" s="3" t="s">
        <v>506</v>
      </c>
      <c r="E28">
        <v>-1</v>
      </c>
      <c r="F28">
        <v>13.700010000000001</v>
      </c>
      <c r="G28">
        <v>51.077379999999998</v>
      </c>
      <c r="I28" t="s">
        <v>430</v>
      </c>
      <c r="K28" s="3" t="str">
        <f t="shared" si="2"/>
        <v>this-&gt;PT[235].specify_trackpos(13.70001, 51.07738, -1, "Trackpos 162",  "TP162", this);</v>
      </c>
      <c r="R28" t="str">
        <f t="shared" si="0"/>
        <v>\textcolor{blue}{235} &amp; \textcolor{blue}{13.70001} &amp; \textcolor{blue}{51.07738} &amp; \textcolor{blue}{-1} &amp; \textcolor{blue}{Trackpos 162} &amp; \textcolor{blue}{TP162 }\\</v>
      </c>
    </row>
    <row r="29" spans="1:18" x14ac:dyDescent="0.25">
      <c r="A29">
        <v>236</v>
      </c>
      <c r="B29" s="1" t="s">
        <v>80</v>
      </c>
      <c r="C29" s="3"/>
      <c r="D29" s="3"/>
      <c r="E29">
        <v>37</v>
      </c>
      <c r="F29">
        <v>13.7033</v>
      </c>
      <c r="G29">
        <v>51.078049999999998</v>
      </c>
      <c r="H29" s="3"/>
      <c r="I29" t="s">
        <v>427</v>
      </c>
      <c r="J29" s="3"/>
      <c r="K29" t="str">
        <f t="shared" si="1"/>
        <v>this-&gt;PT[236].specify_regular(13.7033, 51.07805, 37,  this);</v>
      </c>
      <c r="L29" s="3"/>
      <c r="M29" s="3"/>
      <c r="N29" s="3"/>
      <c r="O29" s="3"/>
      <c r="P29" s="3"/>
      <c r="Q29" s="3"/>
      <c r="R29" t="str">
        <f t="shared" si="0"/>
        <v>\textcolor{black}{236} &amp; \textcolor{black}{13.7033} &amp; \textcolor{black}{51.07805} &amp; \textcolor{black}{37} &amp; \textcolor{black}{Brockwitzer Straße} &amp; \textcolor{black}{ }\\</v>
      </c>
    </row>
    <row r="30" spans="1:18" x14ac:dyDescent="0.25">
      <c r="A30">
        <v>237</v>
      </c>
      <c r="B30" s="1" t="s">
        <v>775</v>
      </c>
      <c r="C30" s="3"/>
      <c r="D30" s="3" t="s">
        <v>507</v>
      </c>
      <c r="E30">
        <v>-1</v>
      </c>
      <c r="F30">
        <v>13.706480000000001</v>
      </c>
      <c r="G30">
        <v>51.078710000000001</v>
      </c>
      <c r="H30" s="3"/>
      <c r="I30" t="s">
        <v>430</v>
      </c>
      <c r="J30" s="3"/>
      <c r="K30" s="3" t="str">
        <f t="shared" si="2"/>
        <v>this-&gt;PT[237].specify_trackpos(13.70648, 51.07871, -1, "Trackpos 163",  "TP163", this);</v>
      </c>
      <c r="L30" s="3"/>
      <c r="M30" s="3"/>
      <c r="N30" s="3"/>
      <c r="O30" s="3"/>
      <c r="P30" s="3"/>
      <c r="Q30" s="3"/>
      <c r="R30" t="str">
        <f t="shared" si="0"/>
        <v>\textcolor{blue}{237} &amp; \textcolor{blue}{13.70648} &amp; \textcolor{blue}{51.07871} &amp; \textcolor{blue}{-1} &amp; \textcolor{blue}{Trackpos 163} &amp; \textcolor{blue}{TP163 }\\</v>
      </c>
    </row>
    <row r="31" spans="1:18" x14ac:dyDescent="0.25">
      <c r="A31">
        <v>238</v>
      </c>
      <c r="B31" s="1" t="s">
        <v>774</v>
      </c>
      <c r="C31" s="3"/>
      <c r="D31" s="3" t="s">
        <v>508</v>
      </c>
      <c r="E31">
        <v>-1</v>
      </c>
      <c r="F31">
        <v>13.70701</v>
      </c>
      <c r="G31">
        <v>51.078780000000002</v>
      </c>
      <c r="H31" s="3"/>
      <c r="I31" t="s">
        <v>430</v>
      </c>
      <c r="J31" s="3"/>
      <c r="K31" s="3" t="str">
        <f t="shared" si="2"/>
        <v>this-&gt;PT[238].specify_trackpos(13.70701, 51.07878, -1, "Trackpos 164",  "TP164", this);</v>
      </c>
      <c r="L31" s="3"/>
      <c r="M31" s="3"/>
      <c r="N31" s="3"/>
      <c r="O31" s="3"/>
      <c r="P31" s="3"/>
      <c r="Q31" s="3"/>
      <c r="R31" t="str">
        <f t="shared" si="0"/>
        <v>\textcolor{blue}{238} &amp; \textcolor{blue}{13.70701} &amp; \textcolor{blue}{51.07878} &amp; \textcolor{blue}{-1} &amp; \textcolor{blue}{Trackpos 164} &amp; \textcolor{blue}{TP164 }\\</v>
      </c>
    </row>
    <row r="32" spans="1:18" x14ac:dyDescent="0.25">
      <c r="A32">
        <v>239</v>
      </c>
      <c r="B32" s="1" t="s">
        <v>79</v>
      </c>
      <c r="C32" s="3"/>
      <c r="D32" s="3"/>
      <c r="E32">
        <v>36</v>
      </c>
      <c r="F32">
        <v>13.708069999999999</v>
      </c>
      <c r="G32">
        <v>51.078879999999998</v>
      </c>
      <c r="H32" s="3"/>
      <c r="I32" t="s">
        <v>427</v>
      </c>
      <c r="J32" s="3"/>
      <c r="K32" t="str">
        <f t="shared" si="1"/>
        <v>this-&gt;PT[239].specify_regular(13.70807, 51.07888, 36,  this);</v>
      </c>
      <c r="L32" s="3"/>
      <c r="M32" s="3"/>
      <c r="N32" s="3"/>
      <c r="O32" s="3"/>
      <c r="P32" s="3"/>
      <c r="Q32" s="3"/>
      <c r="R32" t="str">
        <f t="shared" si="0"/>
        <v>\textcolor{black}{239} &amp; \textcolor{black}{13.70807} &amp; \textcolor{black}{51.07888} &amp; \textcolor{black}{36} &amp; \textcolor{black}{Trachauer Straße} &amp; \textcolor{black}{ }\\</v>
      </c>
    </row>
    <row r="33" spans="1:18" x14ac:dyDescent="0.25">
      <c r="A33">
        <v>240</v>
      </c>
      <c r="B33" s="1" t="s">
        <v>78</v>
      </c>
      <c r="C33" s="3"/>
      <c r="D33" s="3"/>
      <c r="E33">
        <v>35</v>
      </c>
      <c r="F33">
        <v>13.713800000000001</v>
      </c>
      <c r="G33">
        <v>51.079439999999998</v>
      </c>
      <c r="H33" s="3"/>
      <c r="I33" t="s">
        <v>427</v>
      </c>
      <c r="J33" s="3"/>
      <c r="K33" t="str">
        <f t="shared" si="1"/>
        <v>this-&gt;PT[240].specify_regular(13.7138, 51.07944, 35,  this);</v>
      </c>
      <c r="L33" s="3"/>
      <c r="M33" s="3"/>
      <c r="N33" s="3"/>
      <c r="O33" s="3"/>
      <c r="P33" s="3"/>
      <c r="Q33" s="3"/>
      <c r="R33" t="str">
        <f t="shared" si="0"/>
        <v>\textcolor{black}{240} &amp; \textcolor{black}{13.7138} &amp; \textcolor{black}{51.07944} &amp; \textcolor{black}{35} &amp; \textcolor{black}{Mickten} &amp; \textcolor{black}{ }\\</v>
      </c>
    </row>
    <row r="34" spans="1:18" x14ac:dyDescent="0.25">
      <c r="A34">
        <v>241</v>
      </c>
      <c r="B34" s="1" t="s">
        <v>773</v>
      </c>
      <c r="C34" s="3"/>
      <c r="D34" s="3" t="s">
        <v>509</v>
      </c>
      <c r="E34">
        <v>-1</v>
      </c>
      <c r="F34">
        <v>13.714309999999999</v>
      </c>
      <c r="G34">
        <v>51.079500000000003</v>
      </c>
      <c r="H34" s="3"/>
      <c r="I34" t="s">
        <v>430</v>
      </c>
      <c r="J34" s="3"/>
      <c r="K34" s="3" t="str">
        <f t="shared" ref="K34:K37" si="3">CONCATENATE("this-&gt;PT[",A34,"].specify_trackpos(",F34,", ",G34,", ",E34,", ",CHAR(34),B34,CHAR(34),",  ",CHAR(34),D34,CHAR(34),", this);")</f>
        <v>this-&gt;PT[241].specify_trackpos(13.71431, 51.0795, -1, "Trackpos 165",  "TP165", this);</v>
      </c>
      <c r="L34" s="3"/>
      <c r="M34" s="3"/>
      <c r="N34" s="3"/>
      <c r="O34" s="3"/>
      <c r="P34" s="3"/>
      <c r="Q34" s="3"/>
      <c r="R34" t="str">
        <f t="shared" si="0"/>
        <v>\textcolor{blue}{241} &amp; \textcolor{blue}{13.71431} &amp; \textcolor{blue}{51.0795} &amp; \textcolor{blue}{-1} &amp; \textcolor{blue}{Trackpos 165} &amp; \textcolor{blue}{TP165 }\\</v>
      </c>
    </row>
    <row r="35" spans="1:18" x14ac:dyDescent="0.25">
      <c r="A35">
        <v>242</v>
      </c>
      <c r="B35" s="1" t="s">
        <v>772</v>
      </c>
      <c r="C35" s="3"/>
      <c r="D35" s="3" t="s">
        <v>510</v>
      </c>
      <c r="E35">
        <v>-1</v>
      </c>
      <c r="F35">
        <v>13.714460000000001</v>
      </c>
      <c r="G35">
        <v>51.07949</v>
      </c>
      <c r="H35" s="3"/>
      <c r="I35" t="s">
        <v>430</v>
      </c>
      <c r="J35" s="3"/>
      <c r="K35" s="3" t="str">
        <f t="shared" si="3"/>
        <v>this-&gt;PT[242].specify_trackpos(13.71446, 51.07949, -1, "Trackpos 166",  "TP166", this);</v>
      </c>
      <c r="L35" s="3"/>
      <c r="M35" s="3"/>
      <c r="N35" s="3"/>
      <c r="O35" s="3"/>
      <c r="P35" s="3"/>
      <c r="Q35" s="3"/>
      <c r="R35" t="str">
        <f t="shared" si="0"/>
        <v>\textcolor{blue}{242} &amp; \textcolor{blue}{13.71446} &amp; \textcolor{blue}{51.07949} &amp; \textcolor{blue}{-1} &amp; \textcolor{blue}{Trackpos 166} &amp; \textcolor{blue}{TP166 }\\</v>
      </c>
    </row>
    <row r="36" spans="1:18" x14ac:dyDescent="0.25">
      <c r="A36">
        <v>243</v>
      </c>
      <c r="B36" s="1" t="s">
        <v>771</v>
      </c>
      <c r="C36" s="3"/>
      <c r="D36" s="3" t="s">
        <v>511</v>
      </c>
      <c r="E36">
        <v>-1</v>
      </c>
      <c r="F36">
        <v>13.71454</v>
      </c>
      <c r="G36">
        <v>51.079470000000001</v>
      </c>
      <c r="H36" s="3"/>
      <c r="I36" t="s">
        <v>430</v>
      </c>
      <c r="J36" s="3"/>
      <c r="K36" s="3" t="str">
        <f t="shared" si="3"/>
        <v>this-&gt;PT[243].specify_trackpos(13.71454, 51.07947, -1, "Trackpos 167",  "TP167", this);</v>
      </c>
      <c r="L36" s="3"/>
      <c r="M36" s="3"/>
      <c r="N36" s="3"/>
      <c r="O36" s="3"/>
      <c r="P36" s="3"/>
      <c r="Q36" s="3"/>
      <c r="R36" t="str">
        <f t="shared" si="0"/>
        <v>\textcolor{blue}{243} &amp; \textcolor{blue}{13.71454} &amp; \textcolor{blue}{51.07947} &amp; \textcolor{blue}{-1} &amp; \textcolor{blue}{Trackpos 167} &amp; \textcolor{blue}{TP167 }\\</v>
      </c>
    </row>
    <row r="37" spans="1:18" x14ac:dyDescent="0.25">
      <c r="A37">
        <v>244</v>
      </c>
      <c r="B37" s="1" t="s">
        <v>770</v>
      </c>
      <c r="C37" s="3"/>
      <c r="D37" s="3" t="s">
        <v>512</v>
      </c>
      <c r="E37">
        <v>-1</v>
      </c>
      <c r="F37">
        <v>13.71462</v>
      </c>
      <c r="G37">
        <v>51.079439999999998</v>
      </c>
      <c r="H37" s="3"/>
      <c r="I37" t="s">
        <v>430</v>
      </c>
      <c r="J37" s="3"/>
      <c r="K37" s="3" t="str">
        <f t="shared" si="3"/>
        <v>this-&gt;PT[244].specify_trackpos(13.71462, 51.07944, -1, "Trackpos 168",  "TP168", this);</v>
      </c>
      <c r="L37" s="3"/>
      <c r="M37" s="3"/>
      <c r="N37" s="3"/>
      <c r="O37" s="3"/>
      <c r="P37" s="3"/>
      <c r="Q37" s="3"/>
      <c r="R37" t="str">
        <f t="shared" si="0"/>
        <v>\textcolor{blue}{244} &amp; \textcolor{blue}{13.71462} &amp; \textcolor{blue}{51.07944} &amp; \textcolor{blue}{-1} &amp; \textcolor{blue}{Trackpos 168} &amp; \textcolor{blue}{TP168 }\\</v>
      </c>
    </row>
    <row r="38" spans="1:18" x14ac:dyDescent="0.25">
      <c r="A38">
        <v>245</v>
      </c>
      <c r="B38" s="1" t="s">
        <v>438</v>
      </c>
      <c r="C38" s="3"/>
      <c r="D38" s="3" t="s">
        <v>439</v>
      </c>
      <c r="E38">
        <v>-1</v>
      </c>
      <c r="F38">
        <v>13.71468</v>
      </c>
      <c r="G38">
        <v>51.079389999999997</v>
      </c>
      <c r="H38" s="3"/>
      <c r="I38" t="s">
        <v>428</v>
      </c>
      <c r="J38" s="3"/>
      <c r="K38" s="3" t="str">
        <f>CONCATENATE("this-&gt;PT[",A38,"].specify_switch(",F38,", ",G38,", ",E38,", ",CHAR(34),B38,CHAR(34),",  ",CHAR(34),D38,CHAR(34),", this);")</f>
        <v>this-&gt;PT[245].specify_switch(13.71468, 51.07939, -1, "Weiche 27",  "W27", this);</v>
      </c>
      <c r="L38" s="3"/>
      <c r="M38" s="3"/>
      <c r="N38" s="3"/>
      <c r="O38" s="3"/>
      <c r="P38" s="3"/>
      <c r="Q38" s="3"/>
      <c r="R38" t="str">
        <f t="shared" si="0"/>
        <v>\textcolor{red}{245} &amp; \textcolor{red}{13.71468} &amp; \textcolor{red}{51.07939} &amp; \textcolor{red}{-1} &amp; \textcolor{red}{Weiche 27} &amp; \textcolor{red}{W27 }\\</v>
      </c>
    </row>
    <row r="39" spans="1:18" x14ac:dyDescent="0.25">
      <c r="A39">
        <v>246</v>
      </c>
      <c r="B39" s="1" t="s">
        <v>767</v>
      </c>
      <c r="C39" s="3"/>
      <c r="D39" s="3" t="s">
        <v>513</v>
      </c>
      <c r="E39">
        <v>-1</v>
      </c>
      <c r="F39">
        <v>13.71532</v>
      </c>
      <c r="G39">
        <v>51.078389999999999</v>
      </c>
      <c r="H39" s="3"/>
      <c r="I39" t="s">
        <v>430</v>
      </c>
      <c r="J39" s="3"/>
      <c r="K39" s="3" t="str">
        <f t="shared" ref="K39:K42" si="4">CONCATENATE("this-&gt;PT[",A39,"].specify_trackpos(",F39,", ",G39,", ",E39,", ",CHAR(34),B39,CHAR(34),",  ",CHAR(34),D39,CHAR(34),", this);")</f>
        <v>this-&gt;PT[246].specify_trackpos(13.71532, 51.07839, -1, "Trackpos 169",  "TP169", this);</v>
      </c>
      <c r="L39" s="3"/>
      <c r="M39" s="3"/>
      <c r="N39" s="3"/>
      <c r="O39" s="3"/>
      <c r="P39" s="3"/>
      <c r="Q39" s="3"/>
      <c r="R39" t="str">
        <f t="shared" si="0"/>
        <v>\textcolor{blue}{246} &amp; \textcolor{blue}{13.71532} &amp; \textcolor{blue}{51.07839} &amp; \textcolor{blue}{-1} &amp; \textcolor{blue}{Trackpos 169} &amp; \textcolor{blue}{TP169 }\\</v>
      </c>
    </row>
    <row r="40" spans="1:18" x14ac:dyDescent="0.25">
      <c r="A40">
        <v>247</v>
      </c>
      <c r="B40" s="1" t="s">
        <v>768</v>
      </c>
      <c r="C40" s="3"/>
      <c r="D40" s="3" t="s">
        <v>514</v>
      </c>
      <c r="E40">
        <v>-1</v>
      </c>
      <c r="F40">
        <v>13.71561</v>
      </c>
      <c r="G40">
        <v>51.078110000000002</v>
      </c>
      <c r="H40" s="3"/>
      <c r="I40" t="s">
        <v>430</v>
      </c>
      <c r="J40" s="3"/>
      <c r="K40" s="3" t="str">
        <f t="shared" si="4"/>
        <v>this-&gt;PT[247].specify_trackpos(13.71561, 51.07811, -1, "Trackpos 170",  "TP170", this);</v>
      </c>
      <c r="L40" s="3"/>
      <c r="M40" s="3"/>
      <c r="N40" s="3"/>
      <c r="O40" s="3"/>
      <c r="P40" s="3"/>
      <c r="Q40" s="3"/>
      <c r="R40" t="str">
        <f t="shared" si="0"/>
        <v>\textcolor{blue}{247} &amp; \textcolor{blue}{13.71561} &amp; \textcolor{blue}{51.07811} &amp; \textcolor{blue}{-1} &amp; \textcolor{blue}{Trackpos 170} &amp; \textcolor{blue}{TP170 }\\</v>
      </c>
    </row>
    <row r="41" spans="1:18" x14ac:dyDescent="0.25">
      <c r="A41">
        <v>248</v>
      </c>
      <c r="B41" s="1" t="s">
        <v>769</v>
      </c>
      <c r="C41" s="3"/>
      <c r="D41" s="3" t="s">
        <v>515</v>
      </c>
      <c r="E41">
        <v>-1</v>
      </c>
      <c r="F41">
        <v>13.71597</v>
      </c>
      <c r="G41">
        <v>51.07788</v>
      </c>
      <c r="H41" s="3"/>
      <c r="I41" t="s">
        <v>430</v>
      </c>
      <c r="J41" s="3"/>
      <c r="K41" s="3" t="str">
        <f t="shared" si="4"/>
        <v>this-&gt;PT[248].specify_trackpos(13.71597, 51.07788, -1, "Trackpos 171",  "TP171", this);</v>
      </c>
      <c r="L41" s="3"/>
      <c r="M41" s="3"/>
      <c r="N41" s="3"/>
      <c r="O41" s="3"/>
      <c r="P41" s="3"/>
      <c r="Q41" s="3"/>
      <c r="R41" t="str">
        <f t="shared" si="0"/>
        <v>\textcolor{blue}{248} &amp; \textcolor{blue}{13.71597} &amp; \textcolor{blue}{51.07788} &amp; \textcolor{blue}{-1} &amp; \textcolor{blue}{Trackpos 171} &amp; \textcolor{blue}{TP171 }\\</v>
      </c>
    </row>
    <row r="42" spans="1:18" x14ac:dyDescent="0.25">
      <c r="A42">
        <v>249</v>
      </c>
      <c r="B42" s="1" t="s">
        <v>766</v>
      </c>
      <c r="C42" s="3"/>
      <c r="D42" s="3" t="s">
        <v>516</v>
      </c>
      <c r="E42">
        <v>-1</v>
      </c>
      <c r="F42">
        <v>13.71618</v>
      </c>
      <c r="G42">
        <v>51.077759999999998</v>
      </c>
      <c r="H42" s="3"/>
      <c r="I42" t="s">
        <v>430</v>
      </c>
      <c r="J42" s="3"/>
      <c r="K42" s="3" t="str">
        <f t="shared" si="4"/>
        <v>this-&gt;PT[249].specify_trackpos(13.71618, 51.07776, -1, "Trackpos 172",  "TP172", this);</v>
      </c>
      <c r="L42" s="3"/>
      <c r="M42" s="3"/>
      <c r="N42" s="3"/>
      <c r="O42" s="3"/>
      <c r="P42" s="3"/>
      <c r="Q42" s="3"/>
      <c r="R42" t="str">
        <f t="shared" si="0"/>
        <v>\textcolor{blue}{249} &amp; \textcolor{blue}{13.71618} &amp; \textcolor{blue}{51.07776} &amp; \textcolor{blue}{-1} &amp; \textcolor{blue}{Trackpos 172} &amp; \textcolor{blue}{TP172 }\\</v>
      </c>
    </row>
    <row r="43" spans="1:18" x14ac:dyDescent="0.25">
      <c r="A43">
        <v>250</v>
      </c>
      <c r="B43" s="1" t="s">
        <v>440</v>
      </c>
      <c r="C43" s="3"/>
      <c r="D43" s="3" t="s">
        <v>441</v>
      </c>
      <c r="E43">
        <v>-1</v>
      </c>
      <c r="F43">
        <v>13.716670000000001</v>
      </c>
      <c r="G43">
        <v>51.077539999999999</v>
      </c>
      <c r="H43" s="3"/>
      <c r="I43" t="s">
        <v>428</v>
      </c>
      <c r="J43" s="3"/>
      <c r="K43" s="3" t="str">
        <f>CONCATENATE("this-&gt;PT[",A43,"].specify_switch(",F43,", ",G43,", ",E43,", ",CHAR(34),B43,CHAR(34),",  ",CHAR(34),D43,CHAR(34),", this);")</f>
        <v>this-&gt;PT[250].specify_switch(13.71667, 51.07754, -1, "Weiche 28",  "W28", this);</v>
      </c>
      <c r="L43" s="3"/>
      <c r="M43" s="3"/>
      <c r="N43" s="3"/>
      <c r="O43" s="3"/>
      <c r="P43" s="3"/>
      <c r="Q43" s="3"/>
      <c r="R43" t="str">
        <f t="shared" si="0"/>
        <v>\textcolor{red}{250} &amp; \textcolor{red}{13.71667} &amp; \textcolor{red}{51.07754} &amp; \textcolor{red}{-1} &amp; \textcolor{red}{Weiche 28} &amp; \textcolor{red}{W28 }\\</v>
      </c>
    </row>
    <row r="44" spans="1:18" x14ac:dyDescent="0.25">
      <c r="A44">
        <v>251</v>
      </c>
      <c r="B44" s="1" t="s">
        <v>765</v>
      </c>
      <c r="C44" s="3"/>
      <c r="D44" s="3" t="s">
        <v>517</v>
      </c>
      <c r="E44">
        <v>-1</v>
      </c>
      <c r="F44">
        <v>13.71693</v>
      </c>
      <c r="G44">
        <v>51.077480000000001</v>
      </c>
      <c r="H44" s="3"/>
      <c r="I44" t="s">
        <v>430</v>
      </c>
      <c r="J44" s="3"/>
      <c r="K44" s="3" t="str">
        <f t="shared" ref="K44:K45" si="5">CONCATENATE("this-&gt;PT[",A44,"].specify_trackpos(",F44,", ",G44,", ",E44,", ",CHAR(34),B44,CHAR(34),",  ",CHAR(34),D44,CHAR(34),", this);")</f>
        <v>this-&gt;PT[251].specify_trackpos(13.71693, 51.07748, -1, "Trackpos 173",  "TP173", this);</v>
      </c>
      <c r="L44" s="3"/>
      <c r="M44" s="3"/>
      <c r="N44" s="3"/>
      <c r="O44" s="3"/>
      <c r="P44" s="3"/>
      <c r="Q44" s="3"/>
      <c r="R44" t="str">
        <f t="shared" si="0"/>
        <v>\textcolor{blue}{251} &amp; \textcolor{blue}{13.71693} &amp; \textcolor{blue}{51.07748} &amp; \textcolor{blue}{-1} &amp; \textcolor{blue}{Trackpos 173} &amp; \textcolor{blue}{TP173 }\\</v>
      </c>
    </row>
    <row r="45" spans="1:18" x14ac:dyDescent="0.25">
      <c r="A45">
        <v>252</v>
      </c>
      <c r="B45" s="1" t="s">
        <v>764</v>
      </c>
      <c r="C45" s="3"/>
      <c r="D45" s="3" t="s">
        <v>518</v>
      </c>
      <c r="E45">
        <v>-1</v>
      </c>
      <c r="F45">
        <v>13.71711</v>
      </c>
      <c r="G45">
        <v>51.077469999999998</v>
      </c>
      <c r="H45" s="3"/>
      <c r="I45" t="s">
        <v>430</v>
      </c>
      <c r="J45" s="3"/>
      <c r="K45" s="3" t="str">
        <f t="shared" si="5"/>
        <v>this-&gt;PT[252].specify_trackpos(13.71711, 51.07747, -1, "Trackpos 174",  "TP174", this);</v>
      </c>
      <c r="L45" s="3"/>
      <c r="M45" s="3"/>
      <c r="N45" s="3"/>
      <c r="O45" s="3"/>
      <c r="P45" s="3"/>
      <c r="Q45" s="3"/>
      <c r="R45" t="str">
        <f t="shared" si="0"/>
        <v>\textcolor{blue}{252} &amp; \textcolor{blue}{13.71711} &amp; \textcolor{blue}{51.07747} &amp; \textcolor{blue}{-1} &amp; \textcolor{blue}{Trackpos 174} &amp; \textcolor{blue}{TP174 }\\</v>
      </c>
    </row>
    <row r="46" spans="1:18" x14ac:dyDescent="0.25">
      <c r="A46">
        <v>253</v>
      </c>
      <c r="B46" s="1" t="s">
        <v>77</v>
      </c>
      <c r="C46" s="3"/>
      <c r="D46" s="3"/>
      <c r="E46">
        <v>34</v>
      </c>
      <c r="F46">
        <v>13.71766</v>
      </c>
      <c r="G46">
        <v>51.077489999999997</v>
      </c>
      <c r="H46" s="3"/>
      <c r="I46" t="s">
        <v>427</v>
      </c>
      <c r="J46" s="3"/>
      <c r="K46" t="str">
        <f t="shared" si="1"/>
        <v>this-&gt;PT[253].specify_regular(13.71766, 51.07749, 34,  this);</v>
      </c>
      <c r="L46" s="3"/>
      <c r="M46" s="3"/>
      <c r="N46" s="3"/>
      <c r="O46" s="3"/>
      <c r="P46" s="3"/>
      <c r="Q46" s="3"/>
      <c r="R46" t="str">
        <f t="shared" si="0"/>
        <v>\textcolor{black}{253} &amp; \textcolor{black}{13.71766} &amp; \textcolor{black}{51.07749} &amp; \textcolor{black}{34} &amp; \textcolor{black}{Altpieschen} &amp; \textcolor{black}{ }\\</v>
      </c>
    </row>
    <row r="47" spans="1:18" x14ac:dyDescent="0.25">
      <c r="A47">
        <v>254</v>
      </c>
      <c r="B47" s="1" t="s">
        <v>761</v>
      </c>
      <c r="C47" s="3"/>
      <c r="D47" s="3" t="s">
        <v>519</v>
      </c>
      <c r="E47">
        <v>-1</v>
      </c>
      <c r="F47">
        <v>13.718059999999999</v>
      </c>
      <c r="G47">
        <v>51.07752</v>
      </c>
      <c r="H47" s="3"/>
      <c r="I47" t="s">
        <v>430</v>
      </c>
      <c r="J47" s="3"/>
      <c r="K47" s="3" t="str">
        <f t="shared" ref="K47:K50" si="6">CONCATENATE("this-&gt;PT[",A47,"].specify_trackpos(",F47,", ",G47,", ",E47,", ",CHAR(34),B47,CHAR(34),",  ",CHAR(34),D47,CHAR(34),", this);")</f>
        <v>this-&gt;PT[254].specify_trackpos(13.71806, 51.07752, -1, "Trackpos 175",  "TP175", this);</v>
      </c>
      <c r="L47" s="3"/>
      <c r="M47" s="3"/>
      <c r="N47" s="3"/>
      <c r="O47" s="3"/>
      <c r="P47" s="3"/>
      <c r="Q47" s="3"/>
      <c r="R47" t="str">
        <f t="shared" si="0"/>
        <v>\textcolor{blue}{254} &amp; \textcolor{blue}{13.71806} &amp; \textcolor{blue}{51.07752} &amp; \textcolor{blue}{-1} &amp; \textcolor{blue}{Trackpos 175} &amp; \textcolor{blue}{TP175 }\\</v>
      </c>
    </row>
    <row r="48" spans="1:18" x14ac:dyDescent="0.25">
      <c r="A48">
        <v>255</v>
      </c>
      <c r="B48" s="1" t="s">
        <v>762</v>
      </c>
      <c r="C48" s="3"/>
      <c r="D48" s="3" t="s">
        <v>520</v>
      </c>
      <c r="E48">
        <v>-1</v>
      </c>
      <c r="F48">
        <v>13.71885</v>
      </c>
      <c r="G48">
        <v>51.07741</v>
      </c>
      <c r="H48" s="3"/>
      <c r="I48" t="s">
        <v>430</v>
      </c>
      <c r="J48" s="3"/>
      <c r="K48" s="3" t="str">
        <f t="shared" si="6"/>
        <v>this-&gt;PT[255].specify_trackpos(13.71885, 51.07741, -1, "Trackpos 176",  "TP176", this);</v>
      </c>
      <c r="L48" s="3"/>
      <c r="M48" s="3"/>
      <c r="N48" s="3"/>
      <c r="O48" s="3"/>
      <c r="P48" s="3"/>
      <c r="Q48" s="3"/>
      <c r="R48" t="str">
        <f t="shared" si="0"/>
        <v>\textcolor{blue}{255} &amp; \textcolor{blue}{13.71885} &amp; \textcolor{blue}{51.07741} &amp; \textcolor{blue}{-1} &amp; \textcolor{blue}{Trackpos 176} &amp; \textcolor{blue}{TP176 }\\</v>
      </c>
    </row>
    <row r="49" spans="1:18" x14ac:dyDescent="0.25">
      <c r="A49">
        <v>256</v>
      </c>
      <c r="B49" s="1" t="s">
        <v>763</v>
      </c>
      <c r="C49" s="3"/>
      <c r="D49" s="3" t="s">
        <v>521</v>
      </c>
      <c r="E49">
        <v>-1</v>
      </c>
      <c r="F49">
        <v>13.719760000000001</v>
      </c>
      <c r="G49">
        <v>51.077359999999999</v>
      </c>
      <c r="H49" s="3"/>
      <c r="I49" t="s">
        <v>430</v>
      </c>
      <c r="J49" s="3"/>
      <c r="K49" s="3" t="str">
        <f t="shared" si="6"/>
        <v>this-&gt;PT[256].specify_trackpos(13.71976, 51.07736, -1, "Trackpos 177",  "TP177", this);</v>
      </c>
      <c r="L49" s="3"/>
      <c r="M49" s="3"/>
      <c r="N49" s="3"/>
      <c r="O49" s="3"/>
      <c r="P49" s="3"/>
      <c r="Q49" s="3"/>
      <c r="R49" t="str">
        <f t="shared" si="0"/>
        <v>\textcolor{blue}{256} &amp; \textcolor{blue}{13.71976} &amp; \textcolor{blue}{51.07736} &amp; \textcolor{blue}{-1} &amp; \textcolor{blue}{Trackpos 177} &amp; \textcolor{blue}{TP177 }\\</v>
      </c>
    </row>
    <row r="50" spans="1:18" x14ac:dyDescent="0.25">
      <c r="A50">
        <v>257</v>
      </c>
      <c r="B50" s="1" t="s">
        <v>760</v>
      </c>
      <c r="C50" s="3"/>
      <c r="D50" s="3" t="s">
        <v>522</v>
      </c>
      <c r="E50">
        <v>-1</v>
      </c>
      <c r="F50">
        <v>13.72119</v>
      </c>
      <c r="G50">
        <v>51.077390000000001</v>
      </c>
      <c r="H50" s="3"/>
      <c r="I50" t="s">
        <v>430</v>
      </c>
      <c r="J50" s="3"/>
      <c r="K50" s="3" t="str">
        <f t="shared" si="6"/>
        <v>this-&gt;PT[257].specify_trackpos(13.72119, 51.07739, -1, "Trackpos 178",  "TP178", this);</v>
      </c>
      <c r="L50" s="3"/>
      <c r="M50" s="3"/>
      <c r="N50" s="3"/>
      <c r="O50" s="3"/>
      <c r="P50" s="3"/>
      <c r="Q50" s="3"/>
      <c r="R50" t="str">
        <f t="shared" si="0"/>
        <v>\textcolor{blue}{257} &amp; \textcolor{blue}{13.72119} &amp; \textcolor{blue}{51.07739} &amp; \textcolor{blue}{-1} &amp; \textcolor{blue}{Trackpos 178} &amp; \textcolor{blue}{TP178 }\\</v>
      </c>
    </row>
    <row r="51" spans="1:18" x14ac:dyDescent="0.25">
      <c r="A51">
        <v>258</v>
      </c>
      <c r="B51" s="1" t="s">
        <v>76</v>
      </c>
      <c r="E51">
        <v>33</v>
      </c>
      <c r="F51">
        <v>13.72176</v>
      </c>
      <c r="G51">
        <v>51.077370000000002</v>
      </c>
      <c r="I51" t="s">
        <v>427</v>
      </c>
      <c r="K51" t="str">
        <f t="shared" si="1"/>
        <v>this-&gt;PT[258].specify_regular(13.72176, 51.07737, 33,  this);</v>
      </c>
      <c r="R51" t="str">
        <f t="shared" si="0"/>
        <v>\textcolor{black}{258} &amp; \textcolor{black}{13.72176} &amp; \textcolor{black}{51.07737} &amp; \textcolor{black}{33} &amp; \textcolor{black}{Rathaus Pieschen} &amp; \textcolor{black}{ }\\</v>
      </c>
    </row>
    <row r="52" spans="1:18" x14ac:dyDescent="0.25">
      <c r="A52">
        <v>259</v>
      </c>
      <c r="B52" s="1" t="s">
        <v>758</v>
      </c>
      <c r="D52" s="3" t="s">
        <v>523</v>
      </c>
      <c r="E52">
        <v>-1</v>
      </c>
      <c r="F52">
        <v>13.72302</v>
      </c>
      <c r="G52">
        <v>51.07734</v>
      </c>
      <c r="I52" t="s">
        <v>430</v>
      </c>
      <c r="K52" s="3" t="str">
        <f t="shared" ref="K52:K54" si="7">CONCATENATE("this-&gt;PT[",A52,"].specify_trackpos(",F52,", ",G52,", ",E52,", ",CHAR(34),B52,CHAR(34),",  ",CHAR(34),D52,CHAR(34),", this);")</f>
        <v>this-&gt;PT[259].specify_trackpos(13.72302, 51.07734, -1, "Trackpos 179",  "TP179", this);</v>
      </c>
      <c r="R52" t="str">
        <f t="shared" si="0"/>
        <v>\textcolor{blue}{259} &amp; \textcolor{blue}{13.72302} &amp; \textcolor{blue}{51.07734} &amp; \textcolor{blue}{-1} &amp; \textcolor{blue}{Trackpos 179} &amp; \textcolor{blue}{TP179 }\\</v>
      </c>
    </row>
    <row r="53" spans="1:18" x14ac:dyDescent="0.25">
      <c r="A53">
        <v>260</v>
      </c>
      <c r="B53" s="1" t="s">
        <v>759</v>
      </c>
      <c r="D53" s="3" t="s">
        <v>524</v>
      </c>
      <c r="E53">
        <v>-1</v>
      </c>
      <c r="F53">
        <v>13.72336</v>
      </c>
      <c r="G53">
        <v>51.07732</v>
      </c>
      <c r="I53" t="s">
        <v>430</v>
      </c>
      <c r="K53" s="3" t="str">
        <f t="shared" si="7"/>
        <v>this-&gt;PT[260].specify_trackpos(13.72336, 51.07732, -1, "Trackpos 180",  "TP180", this);</v>
      </c>
      <c r="R53" t="str">
        <f t="shared" si="0"/>
        <v>\textcolor{blue}{260} &amp; \textcolor{blue}{13.72336} &amp; \textcolor{blue}{51.07732} &amp; \textcolor{blue}{-1} &amp; \textcolor{blue}{Trackpos 180} &amp; \textcolor{blue}{TP180 }\\</v>
      </c>
    </row>
    <row r="54" spans="1:18" x14ac:dyDescent="0.25">
      <c r="A54">
        <v>261</v>
      </c>
      <c r="B54" s="1" t="s">
        <v>757</v>
      </c>
      <c r="D54" s="3" t="s">
        <v>525</v>
      </c>
      <c r="E54">
        <v>-1</v>
      </c>
      <c r="F54">
        <v>13.72503</v>
      </c>
      <c r="G54">
        <v>51.076979999999999</v>
      </c>
      <c r="I54" t="s">
        <v>430</v>
      </c>
      <c r="K54" s="3" t="str">
        <f t="shared" si="7"/>
        <v>this-&gt;PT[261].specify_trackpos(13.72503, 51.07698, -1, "Trackpos 181",  "TP181", this);</v>
      </c>
      <c r="R54" t="str">
        <f t="shared" si="0"/>
        <v>\textcolor{blue}{261} &amp; \textcolor{blue}{13.72503} &amp; \textcolor{blue}{51.07698} &amp; \textcolor{blue}{-1} &amp; \textcolor{blue}{Trackpos 181} &amp; \textcolor{blue}{TP181 }\\</v>
      </c>
    </row>
    <row r="55" spans="1:18" x14ac:dyDescent="0.25">
      <c r="A55">
        <v>262</v>
      </c>
      <c r="B55" s="1" t="s">
        <v>75</v>
      </c>
      <c r="E55">
        <v>32</v>
      </c>
      <c r="F55">
        <v>13.7258</v>
      </c>
      <c r="G55">
        <v>51.07685</v>
      </c>
      <c r="I55" t="s">
        <v>427</v>
      </c>
      <c r="K55" t="str">
        <f t="shared" si="1"/>
        <v>this-&gt;PT[262].specify_regular(13.7258, 51.07685, 32,  this);</v>
      </c>
      <c r="R55" t="str">
        <f t="shared" si="0"/>
        <v>\textcolor{black}{262} &amp; \textcolor{black}{13.7258} &amp; \textcolor{black}{51.07685} &amp; \textcolor{black}{32} &amp; \textcolor{black}{Bürgerstraße} &amp; \textcolor{black}{ }\\</v>
      </c>
    </row>
    <row r="56" spans="1:18" x14ac:dyDescent="0.25">
      <c r="A56">
        <v>263</v>
      </c>
      <c r="B56" s="1" t="s">
        <v>754</v>
      </c>
      <c r="D56" s="3" t="s">
        <v>526</v>
      </c>
      <c r="E56">
        <v>-1</v>
      </c>
      <c r="F56">
        <v>13.72921</v>
      </c>
      <c r="G56">
        <v>51.076309999999999</v>
      </c>
      <c r="I56" t="s">
        <v>430</v>
      </c>
      <c r="K56" s="3" t="str">
        <f t="shared" ref="K56:K59" si="8">CONCATENATE("this-&gt;PT[",A56,"].specify_trackpos(",F56,", ",G56,", ",E56,", ",CHAR(34),B56,CHAR(34),",  ",CHAR(34),D56,CHAR(34),", this);")</f>
        <v>this-&gt;PT[263].specify_trackpos(13.72921, 51.07631, -1, "Trackpos 182",  "TP182", this);</v>
      </c>
      <c r="R56" t="str">
        <f t="shared" si="0"/>
        <v>\textcolor{blue}{263} &amp; \textcolor{blue}{13.72921} &amp; \textcolor{blue}{51.07631} &amp; \textcolor{blue}{-1} &amp; \textcolor{blue}{Trackpos 182} &amp; \textcolor{blue}{TP182 }\\</v>
      </c>
    </row>
    <row r="57" spans="1:18" x14ac:dyDescent="0.25">
      <c r="A57">
        <v>264</v>
      </c>
      <c r="B57" s="1" t="s">
        <v>755</v>
      </c>
      <c r="D57" s="3" t="s">
        <v>527</v>
      </c>
      <c r="E57">
        <v>-1</v>
      </c>
      <c r="F57">
        <v>13.729430000000001</v>
      </c>
      <c r="G57">
        <v>51.076320000000003</v>
      </c>
      <c r="I57" t="s">
        <v>430</v>
      </c>
      <c r="K57" s="3" t="str">
        <f t="shared" si="8"/>
        <v>this-&gt;PT[264].specify_trackpos(13.72943, 51.07632, -1, "Trackpos 183",  "TP183", this);</v>
      </c>
      <c r="R57" t="str">
        <f t="shared" si="0"/>
        <v>\textcolor{blue}{264} &amp; \textcolor{blue}{13.72943} &amp; \textcolor{blue}{51.07632} &amp; \textcolor{blue}{-1} &amp; \textcolor{blue}{Trackpos 183} &amp; \textcolor{blue}{TP183 }\\</v>
      </c>
    </row>
    <row r="58" spans="1:18" x14ac:dyDescent="0.25">
      <c r="A58">
        <v>265</v>
      </c>
      <c r="B58" s="1" t="s">
        <v>756</v>
      </c>
      <c r="D58" s="3" t="s">
        <v>528</v>
      </c>
      <c r="E58">
        <v>-1</v>
      </c>
      <c r="F58">
        <v>13.72967</v>
      </c>
      <c r="G58">
        <v>51.07638</v>
      </c>
      <c r="I58" t="s">
        <v>430</v>
      </c>
      <c r="K58" s="3" t="str">
        <f t="shared" si="8"/>
        <v>this-&gt;PT[265].specify_trackpos(13.72967, 51.07638, -1, "Trackpos 184",  "TP184", this);</v>
      </c>
      <c r="R58" t="str">
        <f t="shared" si="0"/>
        <v>\textcolor{blue}{265} &amp; \textcolor{blue}{13.72967} &amp; \textcolor{blue}{51.07638} &amp; \textcolor{blue}{-1} &amp; \textcolor{blue}{Trackpos 184} &amp; \textcolor{blue}{TP184 }\\</v>
      </c>
    </row>
    <row r="59" spans="1:18" x14ac:dyDescent="0.25">
      <c r="A59">
        <v>266</v>
      </c>
      <c r="B59" s="1" t="s">
        <v>753</v>
      </c>
      <c r="D59" s="3" t="s">
        <v>529</v>
      </c>
      <c r="E59">
        <v>-1</v>
      </c>
      <c r="F59">
        <v>13.73174</v>
      </c>
      <c r="G59">
        <v>51.077260000000003</v>
      </c>
      <c r="I59" t="s">
        <v>430</v>
      </c>
      <c r="K59" s="3" t="str">
        <f t="shared" si="8"/>
        <v>this-&gt;PT[266].specify_trackpos(13.73174, 51.07726, -1, "Trackpos 185",  "TP185", this);</v>
      </c>
      <c r="R59" t="str">
        <f t="shared" si="0"/>
        <v>\textcolor{blue}{266} &amp; \textcolor{blue}{13.73174} &amp; \textcolor{blue}{51.07726} &amp; \textcolor{blue}{-1} &amp; \textcolor{blue}{Trackpos 185} &amp; \textcolor{blue}{TP185 }\\</v>
      </c>
    </row>
    <row r="60" spans="1:18" x14ac:dyDescent="0.25">
      <c r="A60">
        <v>267</v>
      </c>
      <c r="B60" s="1" t="s">
        <v>442</v>
      </c>
      <c r="D60" t="s">
        <v>443</v>
      </c>
      <c r="E60">
        <v>-1</v>
      </c>
      <c r="F60">
        <v>13.731920000000001</v>
      </c>
      <c r="G60">
        <v>51.077309999999997</v>
      </c>
      <c r="I60" t="s">
        <v>428</v>
      </c>
      <c r="K60" s="3" t="str">
        <f>CONCATENATE("this-&gt;PT[",A60,"].specify_switch(",F60,", ",G60,", ",E60,", ",CHAR(34),B60,CHAR(34),",  ",CHAR(34),D60,CHAR(34),", this);")</f>
        <v>this-&gt;PT[267].specify_switch(13.73192, 51.07731, -1, "Weiche 29 / Harkortstr",  "W29", this);</v>
      </c>
      <c r="R60" t="str">
        <f t="shared" si="0"/>
        <v>\textcolor{red}{267} &amp; \textcolor{red}{13.73192} &amp; \textcolor{red}{51.07731} &amp; \textcolor{red}{-1} &amp; \textcolor{red}{Weiche 29 / Harkortstr} &amp; \textcolor{red}{W29 }\\</v>
      </c>
    </row>
    <row r="61" spans="1:18" x14ac:dyDescent="0.25">
      <c r="A61">
        <v>268</v>
      </c>
      <c r="B61" s="1" t="s">
        <v>750</v>
      </c>
      <c r="D61" s="3" t="s">
        <v>530</v>
      </c>
      <c r="E61">
        <v>-1</v>
      </c>
      <c r="F61" s="2">
        <v>13.73208</v>
      </c>
      <c r="G61" s="2">
        <v>51.07732</v>
      </c>
      <c r="I61" t="s">
        <v>430</v>
      </c>
      <c r="K61" s="3" t="str">
        <f t="shared" ref="K61:K64" si="9">CONCATENATE("this-&gt;PT[",A61,"].specify_trackpos(",F61,", ",G61,", ",E61,", ",CHAR(34),B61,CHAR(34),",  ",CHAR(34),D61,CHAR(34),", this);")</f>
        <v>this-&gt;PT[268].specify_trackpos(13.73208, 51.07732, -1, "Trackpos 186",  "TP186", this);</v>
      </c>
      <c r="R61" t="str">
        <f t="shared" si="0"/>
        <v>\textcolor{blue}{268} &amp; \textcolor{blue}{13.73208} &amp; \textcolor{blue}{51.07732} &amp; \textcolor{blue}{-1} &amp; \textcolor{blue}{Trackpos 186} &amp; \textcolor{blue}{TP186 }\\</v>
      </c>
    </row>
    <row r="62" spans="1:18" x14ac:dyDescent="0.25">
      <c r="A62">
        <v>269</v>
      </c>
      <c r="B62" s="1" t="s">
        <v>751</v>
      </c>
      <c r="D62" s="3" t="s">
        <v>531</v>
      </c>
      <c r="E62">
        <v>-1</v>
      </c>
      <c r="F62" s="2">
        <v>13.7323</v>
      </c>
      <c r="G62" s="2">
        <v>51.077280000000002</v>
      </c>
      <c r="I62" t="s">
        <v>430</v>
      </c>
      <c r="K62" s="3" t="str">
        <f t="shared" si="9"/>
        <v>this-&gt;PT[269].specify_trackpos(13.7323, 51.07728, -1, "Trackpos 187",  "TP187", this);</v>
      </c>
      <c r="R62" t="str">
        <f t="shared" si="0"/>
        <v>\textcolor{blue}{269} &amp; \textcolor{blue}{13.7323} &amp; \textcolor{blue}{51.07728} &amp; \textcolor{blue}{-1} &amp; \textcolor{blue}{Trackpos 187} &amp; \textcolor{blue}{TP187 }\\</v>
      </c>
    </row>
    <row r="63" spans="1:18" x14ac:dyDescent="0.25">
      <c r="A63">
        <v>270</v>
      </c>
      <c r="B63" s="1" t="s">
        <v>752</v>
      </c>
      <c r="D63" s="3" t="s">
        <v>532</v>
      </c>
      <c r="E63">
        <v>-1</v>
      </c>
      <c r="F63" s="2">
        <v>13.73259</v>
      </c>
      <c r="G63" s="2">
        <v>51.077170000000002</v>
      </c>
      <c r="I63" t="s">
        <v>430</v>
      </c>
      <c r="K63" s="3" t="str">
        <f t="shared" si="9"/>
        <v>this-&gt;PT[270].specify_trackpos(13.73259, 51.07717, -1, "Trackpos 188",  "TP188", this);</v>
      </c>
      <c r="R63" t="str">
        <f t="shared" si="0"/>
        <v>\textcolor{blue}{270} &amp; \textcolor{blue}{13.73259} &amp; \textcolor{blue}{51.07717} &amp; \textcolor{blue}{-1} &amp; \textcolor{blue}{Trackpos 188} &amp; \textcolor{blue}{TP188 }\\</v>
      </c>
    </row>
    <row r="64" spans="1:18" x14ac:dyDescent="0.25">
      <c r="A64">
        <v>271</v>
      </c>
      <c r="B64" s="1" t="s">
        <v>749</v>
      </c>
      <c r="D64" s="3" t="s">
        <v>533</v>
      </c>
      <c r="E64">
        <v>-1</v>
      </c>
      <c r="F64" s="2">
        <v>13.73268</v>
      </c>
      <c r="G64" s="2">
        <v>51.077109999999998</v>
      </c>
      <c r="I64" t="s">
        <v>430</v>
      </c>
      <c r="K64" s="3" t="str">
        <f t="shared" si="9"/>
        <v>this-&gt;PT[271].specify_trackpos(13.73268, 51.07711, -1, "Trackpos 189",  "TP189", this);</v>
      </c>
      <c r="R64" t="str">
        <f t="shared" si="0"/>
        <v>\textcolor{blue}{271} &amp; \textcolor{blue}{13.73268} &amp; \textcolor{blue}{51.07711} &amp; \textcolor{blue}{-1} &amp; \textcolor{blue}{Trackpos 189} &amp; \textcolor{blue}{TP189 }\\</v>
      </c>
    </row>
    <row r="65" spans="1:18" x14ac:dyDescent="0.25">
      <c r="A65">
        <v>272</v>
      </c>
      <c r="B65" s="1" t="s">
        <v>444</v>
      </c>
      <c r="D65" t="s">
        <v>445</v>
      </c>
      <c r="E65">
        <v>-1</v>
      </c>
      <c r="F65">
        <v>13.732810000000001</v>
      </c>
      <c r="G65">
        <v>51.076979999999999</v>
      </c>
      <c r="I65" t="s">
        <v>428</v>
      </c>
      <c r="K65" s="3" t="str">
        <f>CONCATENATE("this-&gt;PT[",A65,"].specify_switch(",F65,", ",G65,", ",E65,", ",CHAR(34),B65,CHAR(34),",  ",CHAR(34),D65,CHAR(34),", this);")</f>
        <v>this-&gt;PT[272].specify_switch(13.73281, 51.07698, -1, "Weiche 30 /Harkort/Großenhainer",  "W30", this);</v>
      </c>
      <c r="R65" t="str">
        <f t="shared" si="0"/>
        <v>\textcolor{red}{272} &amp; \textcolor{red}{13.73281} &amp; \textcolor{red}{51.07698} &amp; \textcolor{red}{-1} &amp; \textcolor{red}{Weiche 30 /Harkort/Großenhainer} &amp; \textcolor{red}{W30 }\\</v>
      </c>
    </row>
    <row r="66" spans="1:18" x14ac:dyDescent="0.25">
      <c r="A66">
        <v>273</v>
      </c>
      <c r="B66" s="1" t="s">
        <v>74</v>
      </c>
      <c r="E66">
        <v>31</v>
      </c>
      <c r="F66">
        <v>13.733040000000001</v>
      </c>
      <c r="G66">
        <v>51.07647</v>
      </c>
      <c r="I66" t="s">
        <v>427</v>
      </c>
      <c r="K66" t="str">
        <f t="shared" si="1"/>
        <v>this-&gt;PT[273].specify_regular(13.73304, 51.07647, 31,  this);</v>
      </c>
      <c r="R66" t="str">
        <f t="shared" si="0"/>
        <v>\textcolor{black}{273} &amp; \textcolor{black}{13.73304} &amp; \textcolor{black}{51.07647} &amp; \textcolor{black}{31} &amp; \textcolor{black}{Liststraße} &amp; \textcolor{black}{ }\\</v>
      </c>
    </row>
    <row r="67" spans="1:18" x14ac:dyDescent="0.25">
      <c r="A67">
        <v>274</v>
      </c>
      <c r="B67" s="1" t="s">
        <v>446</v>
      </c>
      <c r="D67" t="s">
        <v>447</v>
      </c>
      <c r="E67">
        <v>-1</v>
      </c>
      <c r="F67">
        <v>13.73354</v>
      </c>
      <c r="G67">
        <v>51.075600000000001</v>
      </c>
      <c r="I67" t="s">
        <v>428</v>
      </c>
      <c r="K67" s="3" t="str">
        <f>CONCATENATE("this-&gt;PT[",A67,"].specify_switch(",F67,", ",G67,", ",E67,", ",CHAR(34),B67,CHAR(34),",  ",CHAR(34),D67,CHAR(34),", this);")</f>
        <v>this-&gt;PT[274].specify_switch(13.73354, 51.0756, -1, "Weiche 31 / Abzwei in Fritz-Reuter",  "W31", this);</v>
      </c>
      <c r="R67" t="str">
        <f t="shared" ref="R67:R130" si="10">CONCATENATE("\textcolor{",$I67,"}{",A67,"}"," &amp; \textcolor{",$I67,"}{",F67,"} &amp; \textcolor{",$I67,"}{",G67,"} &amp; \textcolor{",$I67,"}{",E67,"} &amp; \textcolor{",$I67,"}{",B67,"} &amp; \textcolor{",$I67,"}{",D67," }\\")</f>
        <v>\textcolor{red}{274} &amp; \textcolor{red}{13.73354} &amp; \textcolor{red}{51.0756} &amp; \textcolor{red}{-1} &amp; \textcolor{red}{Weiche 31 / Abzwei in Fritz-Reuter} &amp; \textcolor{red}{W31 }\\</v>
      </c>
    </row>
    <row r="68" spans="1:18" x14ac:dyDescent="0.25">
      <c r="A68">
        <v>275</v>
      </c>
      <c r="B68" s="1" t="s">
        <v>747</v>
      </c>
      <c r="D68" t="s">
        <v>534</v>
      </c>
      <c r="E68">
        <v>-1</v>
      </c>
      <c r="F68">
        <v>13.73373</v>
      </c>
      <c r="G68">
        <v>51.075479999999999</v>
      </c>
      <c r="I68" t="s">
        <v>430</v>
      </c>
      <c r="K68" s="3" t="str">
        <f t="shared" ref="K68:K70" si="11">CONCATENATE("this-&gt;PT[",A68,"].specify_trackpos(",F68,", ",G68,", ",E68,", ",CHAR(34),B68,CHAR(34),",  ",CHAR(34),D68,CHAR(34),", this);")</f>
        <v>this-&gt;PT[275].specify_trackpos(13.73373, 51.07548, -1, "Trackpos 190",  "TP190", this);</v>
      </c>
      <c r="R68" t="str">
        <f t="shared" si="10"/>
        <v>\textcolor{blue}{275} &amp; \textcolor{blue}{13.73373} &amp; \textcolor{blue}{51.07548} &amp; \textcolor{blue}{-1} &amp; \textcolor{blue}{Trackpos 190} &amp; \textcolor{blue}{TP190 }\\</v>
      </c>
    </row>
    <row r="69" spans="1:18" x14ac:dyDescent="0.25">
      <c r="A69">
        <v>276</v>
      </c>
      <c r="B69" s="1" t="s">
        <v>748</v>
      </c>
      <c r="D69" t="s">
        <v>535</v>
      </c>
      <c r="E69">
        <v>-1</v>
      </c>
      <c r="F69">
        <v>13.733829999999999</v>
      </c>
      <c r="G69">
        <v>51.075429999999997</v>
      </c>
      <c r="I69" t="s">
        <v>430</v>
      </c>
      <c r="K69" s="3" t="str">
        <f t="shared" si="11"/>
        <v>this-&gt;PT[276].specify_trackpos(13.73383, 51.07543, -1, "Trackpos 191",  "TP191", this);</v>
      </c>
      <c r="R69" t="str">
        <f t="shared" si="10"/>
        <v>\textcolor{blue}{276} &amp; \textcolor{blue}{13.73383} &amp; \textcolor{blue}{51.07543} &amp; \textcolor{blue}{-1} &amp; \textcolor{blue}{Trackpos 191} &amp; \textcolor{blue}{TP191 }\\</v>
      </c>
    </row>
    <row r="70" spans="1:18" x14ac:dyDescent="0.25">
      <c r="A70">
        <v>277</v>
      </c>
      <c r="B70" s="1" t="s">
        <v>746</v>
      </c>
      <c r="D70" t="s">
        <v>536</v>
      </c>
      <c r="E70">
        <v>-1</v>
      </c>
      <c r="F70">
        <v>13.734</v>
      </c>
      <c r="G70">
        <v>51.075380000000003</v>
      </c>
      <c r="I70" t="s">
        <v>430</v>
      </c>
      <c r="K70" s="3" t="str">
        <f t="shared" si="11"/>
        <v>this-&gt;PT[277].specify_trackpos(13.734, 51.07538, -1, "Trackpos 192",  "TP192", this);</v>
      </c>
      <c r="R70" t="str">
        <f t="shared" si="10"/>
        <v>\textcolor{blue}{277} &amp; \textcolor{blue}{13.734} &amp; \textcolor{blue}{51.07538} &amp; \textcolor{blue}{-1} &amp; \textcolor{blue}{Trackpos 192} &amp; \textcolor{blue}{TP192 }\\</v>
      </c>
    </row>
    <row r="71" spans="1:18" x14ac:dyDescent="0.25">
      <c r="A71">
        <v>278</v>
      </c>
      <c r="B71" s="1" t="s">
        <v>448</v>
      </c>
      <c r="D71" t="s">
        <v>449</v>
      </c>
      <c r="E71">
        <v>-1</v>
      </c>
      <c r="F71">
        <v>13.73457</v>
      </c>
      <c r="G71">
        <v>51.075220000000002</v>
      </c>
      <c r="I71" t="s">
        <v>428</v>
      </c>
      <c r="K71" s="3" t="str">
        <f>CONCATENATE("this-&gt;PT[",A71,"].specify_switch(",F71,", ",G71,", ",E71,", ",CHAR(34),B71,CHAR(34),",  ",CHAR(34),D71,CHAR(34),", this);")</f>
        <v>this-&gt;PT[278].specify_switch(13.73457, 51.07522, -1, "Weiche 32",  "W32", this);</v>
      </c>
      <c r="R71" t="str">
        <f t="shared" si="10"/>
        <v>\textcolor{red}{278} &amp; \textcolor{red}{13.73457} &amp; \textcolor{red}{51.07522} &amp; \textcolor{red}{-1} &amp; \textcolor{red}{Weiche 32} &amp; \textcolor{red}{W32 }\\</v>
      </c>
    </row>
    <row r="72" spans="1:18" x14ac:dyDescent="0.25">
      <c r="A72">
        <v>279</v>
      </c>
      <c r="B72" s="1" t="s">
        <v>73</v>
      </c>
      <c r="E72">
        <v>30</v>
      </c>
      <c r="F72">
        <v>13.741160000000001</v>
      </c>
      <c r="G72">
        <v>51.073369999999997</v>
      </c>
      <c r="I72" t="s">
        <v>427</v>
      </c>
      <c r="K72" t="str">
        <f t="shared" si="1"/>
        <v>this-&gt;PT[279].specify_regular(13.74116, 51.07337, 30,  this);</v>
      </c>
      <c r="R72" t="str">
        <f t="shared" si="10"/>
        <v>\textcolor{black}{279} &amp; \textcolor{black}{13.74116} &amp; \textcolor{black}{51.07337} &amp; \textcolor{black}{30} &amp; \textcolor{black}{Friedensstraße} &amp; \textcolor{black}{ }\\</v>
      </c>
    </row>
    <row r="73" spans="1:18" x14ac:dyDescent="0.25">
      <c r="A73">
        <v>280</v>
      </c>
      <c r="B73" s="1" t="s">
        <v>745</v>
      </c>
      <c r="D73" t="s">
        <v>537</v>
      </c>
      <c r="E73">
        <v>-1</v>
      </c>
      <c r="F73">
        <v>13.744960000000001</v>
      </c>
      <c r="G73">
        <v>51.072310000000002</v>
      </c>
      <c r="I73" t="s">
        <v>430</v>
      </c>
      <c r="K73" s="3" t="str">
        <f t="shared" ref="K73:K74" si="12">CONCATENATE("this-&gt;PT[",A73,"].specify_trackpos(",F73,", ",G73,", ",E73,", ",CHAR(34),B73,CHAR(34),",  ",CHAR(34),D73,CHAR(34),", this);")</f>
        <v>this-&gt;PT[280].specify_trackpos(13.74496, 51.07231, -1, "Trackpos 193",  "TP193", this);</v>
      </c>
      <c r="R73" t="str">
        <f t="shared" si="10"/>
        <v>\textcolor{blue}{280} &amp; \textcolor{blue}{13.74496} &amp; \textcolor{blue}{51.07231} &amp; \textcolor{blue}{-1} &amp; \textcolor{blue}{Trackpos 193} &amp; \textcolor{blue}{TP193 }\\</v>
      </c>
    </row>
    <row r="74" spans="1:18" x14ac:dyDescent="0.25">
      <c r="A74">
        <v>281</v>
      </c>
      <c r="B74" s="1" t="s">
        <v>744</v>
      </c>
      <c r="D74" t="s">
        <v>538</v>
      </c>
      <c r="E74">
        <v>-1</v>
      </c>
      <c r="F74">
        <v>13.745229999999999</v>
      </c>
      <c r="G74">
        <v>51.072249999999997</v>
      </c>
      <c r="I74" t="s">
        <v>430</v>
      </c>
      <c r="K74" s="3" t="str">
        <f t="shared" si="12"/>
        <v>this-&gt;PT[281].specify_trackpos(13.74523, 51.07225, -1, "Trackpos 194",  "TP194", this);</v>
      </c>
      <c r="R74" t="str">
        <f t="shared" si="10"/>
        <v>\textcolor{blue}{281} &amp; \textcolor{blue}{13.74523} &amp; \textcolor{blue}{51.07225} &amp; \textcolor{blue}{-1} &amp; \textcolor{blue}{Trackpos 194} &amp; \textcolor{blue}{TP194 }\\</v>
      </c>
    </row>
    <row r="75" spans="1:18" x14ac:dyDescent="0.25">
      <c r="A75">
        <v>282</v>
      </c>
      <c r="B75" s="1" t="s">
        <v>72</v>
      </c>
      <c r="E75">
        <v>29</v>
      </c>
      <c r="F75">
        <v>13.74685</v>
      </c>
      <c r="G75">
        <v>51.072000000000003</v>
      </c>
      <c r="I75" t="s">
        <v>427</v>
      </c>
      <c r="K75" t="str">
        <f t="shared" si="1"/>
        <v>this-&gt;PT[282].specify_regular(13.74685, 51.072, 29,  this);</v>
      </c>
      <c r="R75" t="str">
        <f t="shared" si="10"/>
        <v>\textcolor{black}{282} &amp; \textcolor{black}{13.74685} &amp; \textcolor{black}{51.072} &amp; \textcolor{black}{29} &amp; \textcolor{black}{S-Bf. Bischofsplatz} &amp; \textcolor{black}{ }\\</v>
      </c>
    </row>
    <row r="76" spans="1:18" x14ac:dyDescent="0.25">
      <c r="A76">
        <v>283</v>
      </c>
      <c r="B76" s="1" t="s">
        <v>71</v>
      </c>
      <c r="E76">
        <v>28</v>
      </c>
      <c r="F76">
        <v>13.75015</v>
      </c>
      <c r="G76">
        <v>51.071460000000002</v>
      </c>
      <c r="I76" t="s">
        <v>427</v>
      </c>
      <c r="K76" t="str">
        <f t="shared" si="1"/>
        <v>this-&gt;PT[283].specify_regular(13.75015, 51.07146, 28,  this);</v>
      </c>
      <c r="R76" t="str">
        <f t="shared" si="10"/>
        <v>\textcolor{black}{283} &amp; \textcolor{black}{13.75015} &amp; \textcolor{black}{51.07146} &amp; \textcolor{black}{28} &amp; \textcolor{black}{Bischofsweg} &amp; \textcolor{black}{ }\\</v>
      </c>
    </row>
    <row r="77" spans="1:18" x14ac:dyDescent="0.25">
      <c r="A77">
        <v>284</v>
      </c>
      <c r="B77" s="1" t="s">
        <v>450</v>
      </c>
      <c r="D77" t="s">
        <v>451</v>
      </c>
      <c r="E77">
        <v>-1</v>
      </c>
      <c r="F77">
        <v>13.750209999999999</v>
      </c>
      <c r="G77">
        <v>51.071449999999999</v>
      </c>
      <c r="I77" t="s">
        <v>428</v>
      </c>
      <c r="K77" s="3" t="str">
        <f>CONCATENATE("this-&gt;PT[",A77,"].specify_switch(",F77,", ",G77,", ",E77,", ",CHAR(34),B77,CHAR(34),",  ",CHAR(34),D77,CHAR(34),", this);")</f>
        <v>this-&gt;PT[284].specify_switch(13.75021, 51.07145, -1, "Weiche 33 / Bischofsweg",  "W33", this);</v>
      </c>
      <c r="R77" t="str">
        <f t="shared" si="10"/>
        <v>\textcolor{red}{284} &amp; \textcolor{red}{13.75021} &amp; \textcolor{red}{51.07145} &amp; \textcolor{red}{-1} &amp; \textcolor{red}{Weiche 33 / Bischofsweg} &amp; \textcolor{red}{W33 }\\</v>
      </c>
    </row>
    <row r="78" spans="1:18" x14ac:dyDescent="0.25">
      <c r="A78">
        <v>285</v>
      </c>
      <c r="B78" s="1" t="s">
        <v>742</v>
      </c>
      <c r="D78" t="s">
        <v>539</v>
      </c>
      <c r="E78">
        <v>-1</v>
      </c>
      <c r="F78">
        <v>13.750500000000001</v>
      </c>
      <c r="G78">
        <v>51.071399999999997</v>
      </c>
      <c r="I78" t="s">
        <v>430</v>
      </c>
      <c r="K78" s="3" t="str">
        <f t="shared" ref="K78:K80" si="13">CONCATENATE("this-&gt;PT[",A78,"].specify_trackpos(",F78,", ",G78,", ",E78,", ",CHAR(34),B78,CHAR(34),",  ",CHAR(34),D78,CHAR(34),", this);")</f>
        <v>this-&gt;PT[285].specify_trackpos(13.7505, 51.0714, -1, "Trackpos 195",  "TP195", this);</v>
      </c>
      <c r="R78" t="str">
        <f t="shared" si="10"/>
        <v>\textcolor{blue}{285} &amp; \textcolor{blue}{13.7505} &amp; \textcolor{blue}{51.0714} &amp; \textcolor{blue}{-1} &amp; \textcolor{blue}{Trackpos 195} &amp; \textcolor{blue}{TP195 }\\</v>
      </c>
    </row>
    <row r="79" spans="1:18" x14ac:dyDescent="0.25">
      <c r="A79">
        <v>286</v>
      </c>
      <c r="B79" s="1" t="s">
        <v>743</v>
      </c>
      <c r="D79" t="s">
        <v>540</v>
      </c>
      <c r="E79">
        <v>-1</v>
      </c>
      <c r="F79">
        <v>13.750819999999999</v>
      </c>
      <c r="G79">
        <v>51.071339999999999</v>
      </c>
      <c r="I79" t="s">
        <v>430</v>
      </c>
      <c r="K79" s="3" t="str">
        <f t="shared" si="13"/>
        <v>this-&gt;PT[286].specify_trackpos(13.75082, 51.07134, -1, "Trackpos 196",  "TP196", this);</v>
      </c>
      <c r="R79" t="str">
        <f t="shared" si="10"/>
        <v>\textcolor{blue}{286} &amp; \textcolor{blue}{13.75082} &amp; \textcolor{blue}{51.07134} &amp; \textcolor{blue}{-1} &amp; \textcolor{blue}{Trackpos 196} &amp; \textcolor{blue}{TP196 }\\</v>
      </c>
    </row>
    <row r="80" spans="1:18" x14ac:dyDescent="0.25">
      <c r="A80">
        <v>287</v>
      </c>
      <c r="B80" s="1" t="s">
        <v>741</v>
      </c>
      <c r="D80" t="s">
        <v>541</v>
      </c>
      <c r="E80">
        <v>-1</v>
      </c>
      <c r="F80">
        <v>13.75094</v>
      </c>
      <c r="G80">
        <v>51.071309999999997</v>
      </c>
      <c r="I80" t="s">
        <v>430</v>
      </c>
      <c r="K80" s="3" t="str">
        <f t="shared" si="13"/>
        <v>this-&gt;PT[287].specify_trackpos(13.75094, 51.07131, -1, "Trackpos 197",  "TP197", this);</v>
      </c>
      <c r="R80" t="str">
        <f t="shared" si="10"/>
        <v>\textcolor{blue}{287} &amp; \textcolor{blue}{13.75094} &amp; \textcolor{blue}{51.07131} &amp; \textcolor{blue}{-1} &amp; \textcolor{blue}{Trackpos 197} &amp; \textcolor{blue}{TP197 }\\</v>
      </c>
    </row>
    <row r="81" spans="1:18" x14ac:dyDescent="0.25">
      <c r="A81">
        <v>288</v>
      </c>
      <c r="B81" s="1" t="s">
        <v>70</v>
      </c>
      <c r="E81">
        <v>27</v>
      </c>
      <c r="F81">
        <v>13.75567</v>
      </c>
      <c r="G81">
        <v>51.069870000000002</v>
      </c>
      <c r="I81" t="s">
        <v>427</v>
      </c>
      <c r="K81" t="str">
        <f t="shared" si="1"/>
        <v>this-&gt;PT[288].specify_regular(13.75567, 51.06987, 27,  this);</v>
      </c>
      <c r="R81" t="str">
        <f t="shared" si="10"/>
        <v>\textcolor{black}{288} &amp; \textcolor{black}{13.75567} &amp; \textcolor{black}{51.06987} &amp; \textcolor{black}{27} &amp; \textcolor{black}{Alaunplatz} &amp; \textcolor{black}{ }\\</v>
      </c>
    </row>
    <row r="82" spans="1:18" x14ac:dyDescent="0.25">
      <c r="A82">
        <v>289</v>
      </c>
      <c r="B82" s="1" t="s">
        <v>739</v>
      </c>
      <c r="D82" t="s">
        <v>542</v>
      </c>
      <c r="E82">
        <v>-1</v>
      </c>
      <c r="F82">
        <v>13.75582</v>
      </c>
      <c r="G82">
        <v>51.06982</v>
      </c>
      <c r="I82" t="s">
        <v>430</v>
      </c>
      <c r="K82" s="3" t="str">
        <f t="shared" ref="K82:K84" si="14">CONCATENATE("this-&gt;PT[",A82,"].specify_trackpos(",F82,", ",G82,", ",E82,", ",CHAR(34),B82,CHAR(34),",  ",CHAR(34),D82,CHAR(34),", this);")</f>
        <v>this-&gt;PT[289].specify_trackpos(13.75582, 51.06982, -1, "Trackpos 198",  "TP198", this);</v>
      </c>
      <c r="R82" t="str">
        <f t="shared" si="10"/>
        <v>\textcolor{blue}{289} &amp; \textcolor{blue}{13.75582} &amp; \textcolor{blue}{51.06982} &amp; \textcolor{blue}{-1} &amp; \textcolor{blue}{Trackpos 198} &amp; \textcolor{blue}{TP198 }\\</v>
      </c>
    </row>
    <row r="83" spans="1:18" x14ac:dyDescent="0.25">
      <c r="A83">
        <v>290</v>
      </c>
      <c r="B83" s="1" t="s">
        <v>740</v>
      </c>
      <c r="D83" t="s">
        <v>543</v>
      </c>
      <c r="E83">
        <v>-1</v>
      </c>
      <c r="F83">
        <v>13.75595</v>
      </c>
      <c r="G83">
        <v>51.069760000000002</v>
      </c>
      <c r="I83" t="s">
        <v>430</v>
      </c>
      <c r="K83" s="3" t="str">
        <f t="shared" si="14"/>
        <v>this-&gt;PT[290].specify_trackpos(13.75595, 51.06976, -1, "Trackpos 199",  "TP199", this);</v>
      </c>
      <c r="R83" t="str">
        <f t="shared" si="10"/>
        <v>\textcolor{blue}{290} &amp; \textcolor{blue}{13.75595} &amp; \textcolor{blue}{51.06976} &amp; \textcolor{blue}{-1} &amp; \textcolor{blue}{Trackpos 199} &amp; \textcolor{blue}{TP199 }\\</v>
      </c>
    </row>
    <row r="84" spans="1:18" x14ac:dyDescent="0.25">
      <c r="A84">
        <v>291</v>
      </c>
      <c r="B84" s="1" t="s">
        <v>738</v>
      </c>
      <c r="D84" t="s">
        <v>544</v>
      </c>
      <c r="E84">
        <v>-1</v>
      </c>
      <c r="F84">
        <v>13.755990000000001</v>
      </c>
      <c r="G84">
        <v>51.069690000000001</v>
      </c>
      <c r="I84" t="s">
        <v>430</v>
      </c>
      <c r="K84" s="3" t="str">
        <f t="shared" si="14"/>
        <v>this-&gt;PT[291].specify_trackpos(13.75599, 51.06969, -1, "Trackpos 200",  "TP200", this);</v>
      </c>
      <c r="R84" t="str">
        <f t="shared" si="10"/>
        <v>\textcolor{blue}{291} &amp; \textcolor{blue}{13.75599} &amp; \textcolor{blue}{51.06969} &amp; \textcolor{blue}{-1} &amp; \textcolor{blue}{Trackpos 200} &amp; \textcolor{blue}{TP200 }\\</v>
      </c>
    </row>
    <row r="85" spans="1:18" x14ac:dyDescent="0.25">
      <c r="A85" s="3"/>
      <c r="B85" s="1"/>
    </row>
    <row r="86" spans="1:18" x14ac:dyDescent="0.25">
      <c r="A86" s="3"/>
      <c r="B86" s="1" t="s">
        <v>737</v>
      </c>
    </row>
    <row r="87" spans="1:18" x14ac:dyDescent="0.25">
      <c r="A87" s="3"/>
      <c r="B87" s="1"/>
    </row>
    <row r="88" spans="1:18" x14ac:dyDescent="0.25">
      <c r="A88" s="3"/>
      <c r="B88" s="1"/>
    </row>
    <row r="89" spans="1:18" x14ac:dyDescent="0.25">
      <c r="A89">
        <v>292</v>
      </c>
      <c r="B89" s="1" t="s">
        <v>69</v>
      </c>
      <c r="E89">
        <v>26</v>
      </c>
      <c r="F89">
        <v>13.75351</v>
      </c>
      <c r="G89">
        <v>51.065759999999997</v>
      </c>
      <c r="I89" t="s">
        <v>427</v>
      </c>
      <c r="K89" t="str">
        <f t="shared" si="1"/>
        <v>this-&gt;PT[292].specify_regular(13.75351, 51.06576, 26,  this);</v>
      </c>
      <c r="R89" t="str">
        <f t="shared" si="10"/>
        <v>\textcolor{black}{292} &amp; \textcolor{black}{13.75351} &amp; \textcolor{black}{51.06576} &amp; \textcolor{black}{26} &amp; \textcolor{black}{Görlitzer Straße} &amp; \textcolor{black}{ }\\</v>
      </c>
    </row>
    <row r="90" spans="1:18" x14ac:dyDescent="0.25">
      <c r="A90">
        <v>293</v>
      </c>
      <c r="B90" s="1" t="s">
        <v>735</v>
      </c>
      <c r="D90" t="s">
        <v>545</v>
      </c>
      <c r="E90">
        <v>-1</v>
      </c>
      <c r="F90">
        <v>13.751849999999999</v>
      </c>
      <c r="G90">
        <v>51.06324</v>
      </c>
      <c r="I90" t="s">
        <v>430</v>
      </c>
      <c r="K90" s="3" t="str">
        <f t="shared" ref="K90:K92" si="15">CONCATENATE("this-&gt;PT[",A90,"].specify_trackpos(",F90,", ",G90,", ",E90,", ",CHAR(34),B90,CHAR(34),",  ",CHAR(34),D90,CHAR(34),", this);")</f>
        <v>this-&gt;PT[293].specify_trackpos(13.75185, 51.06324, -1, "Trackpos 202",  "TP202", this);</v>
      </c>
      <c r="R90" t="str">
        <f t="shared" si="10"/>
        <v>\textcolor{blue}{293} &amp; \textcolor{blue}{13.75185} &amp; \textcolor{blue}{51.06324} &amp; \textcolor{blue}{-1} &amp; \textcolor{blue}{Trackpos 202} &amp; \textcolor{blue}{TP202 }\\</v>
      </c>
    </row>
    <row r="91" spans="1:18" x14ac:dyDescent="0.25">
      <c r="A91">
        <v>294</v>
      </c>
      <c r="B91" s="1" t="s">
        <v>736</v>
      </c>
      <c r="D91" t="s">
        <v>546</v>
      </c>
      <c r="E91">
        <v>-1</v>
      </c>
      <c r="F91">
        <v>13.75179</v>
      </c>
      <c r="G91">
        <v>51.063049999999997</v>
      </c>
      <c r="I91" t="s">
        <v>430</v>
      </c>
      <c r="K91" s="3" t="str">
        <f t="shared" si="15"/>
        <v>this-&gt;PT[294].specify_trackpos(13.75179, 51.06305, -1, "Trackpos 203",  "TP203", this);</v>
      </c>
      <c r="R91" t="str">
        <f t="shared" si="10"/>
        <v>\textcolor{blue}{294} &amp; \textcolor{blue}{13.75179} &amp; \textcolor{blue}{51.06305} &amp; \textcolor{blue}{-1} &amp; \textcolor{blue}{Trackpos 203} &amp; \textcolor{blue}{TP203 }\\</v>
      </c>
    </row>
    <row r="92" spans="1:18" x14ac:dyDescent="0.25">
      <c r="A92">
        <v>295</v>
      </c>
      <c r="B92" s="1" t="s">
        <v>734</v>
      </c>
      <c r="D92" t="s">
        <v>547</v>
      </c>
      <c r="E92">
        <v>-1</v>
      </c>
      <c r="F92">
        <v>13.75179</v>
      </c>
      <c r="G92">
        <v>51.062939999999998</v>
      </c>
      <c r="I92" t="s">
        <v>430</v>
      </c>
      <c r="K92" s="3" t="str">
        <f t="shared" si="15"/>
        <v>this-&gt;PT[295].specify_trackpos(13.75179, 51.06294, -1, "Trackpos 204",  "TP204", this);</v>
      </c>
      <c r="R92" t="str">
        <f t="shared" si="10"/>
        <v>\textcolor{blue}{295} &amp; \textcolor{blue}{13.75179} &amp; \textcolor{blue}{51.06294} &amp; \textcolor{blue}{-1} &amp; \textcolor{blue}{Trackpos 204} &amp; \textcolor{blue}{TP204 }\\</v>
      </c>
    </row>
    <row r="93" spans="1:18" x14ac:dyDescent="0.25">
      <c r="A93">
        <v>296</v>
      </c>
      <c r="B93" s="1" t="s">
        <v>452</v>
      </c>
      <c r="D93" t="s">
        <v>453</v>
      </c>
      <c r="E93">
        <v>-1</v>
      </c>
      <c r="F93">
        <v>13.751849999999999</v>
      </c>
      <c r="G93">
        <v>51.062759999999997</v>
      </c>
      <c r="I93" t="s">
        <v>428</v>
      </c>
      <c r="K93" s="3" t="str">
        <f>CONCATENATE("this-&gt;PT[",A93,"].specify_switch(",F93,", ",G93,", ",E93,", ",CHAR(34),B93,CHAR(34),",  ",CHAR(34),D93,CHAR(34),", this);")</f>
        <v>this-&gt;PT[296].specify_switch(13.75185, 51.06276, -1, "Weiche 34 / Einf. Von Osten",  "W34", this);</v>
      </c>
      <c r="R93" t="str">
        <f t="shared" si="10"/>
        <v>\textcolor{red}{296} &amp; \textcolor{red}{13.75185} &amp; \textcolor{red}{51.06276} &amp; \textcolor{red}{-1} &amp; \textcolor{red}{Weiche 34 / Einf. Von Osten} &amp; \textcolor{red}{W34 }\\</v>
      </c>
    </row>
    <row r="94" spans="1:18" x14ac:dyDescent="0.25">
      <c r="A94">
        <v>297</v>
      </c>
      <c r="B94" s="1" t="s">
        <v>454</v>
      </c>
      <c r="D94" t="s">
        <v>456</v>
      </c>
      <c r="E94">
        <v>-1</v>
      </c>
      <c r="F94">
        <v>13.751860000000001</v>
      </c>
      <c r="G94">
        <v>51.062719999999999</v>
      </c>
      <c r="I94" t="s">
        <v>428</v>
      </c>
      <c r="K94" s="3" t="str">
        <f>CONCATENATE("this-&gt;PT[",A94,"].specify_switch(",F94,", ",G94,", ",E94,", ",CHAR(34),B94,CHAR(34),",  ",CHAR(34),D94,CHAR(34),", this);")</f>
        <v>this-&gt;PT[297].specify_switch(13.75186, 51.06272, -1, "Weiche 35 / Einf. Von Westen",  "W35", this);</v>
      </c>
      <c r="R94" t="str">
        <f t="shared" si="10"/>
        <v>\textcolor{red}{297} &amp; \textcolor{red}{13.75186} &amp; \textcolor{red}{51.06272} &amp; \textcolor{red}{-1} &amp; \textcolor{red}{Weiche 35 / Einf. Von Westen} &amp; \textcolor{red}{W35 }\\</v>
      </c>
    </row>
    <row r="95" spans="1:18" x14ac:dyDescent="0.25">
      <c r="A95">
        <v>298</v>
      </c>
      <c r="B95" s="1" t="s">
        <v>68</v>
      </c>
      <c r="C95" s="3"/>
      <c r="D95" s="3"/>
      <c r="E95">
        <v>25</v>
      </c>
      <c r="F95">
        <v>13.75197</v>
      </c>
      <c r="G95">
        <v>51.062330000000003</v>
      </c>
      <c r="H95" s="3"/>
      <c r="I95" t="s">
        <v>427</v>
      </c>
      <c r="J95" s="3"/>
      <c r="K95" t="str">
        <f t="shared" si="1"/>
        <v>this-&gt;PT[298].specify_regular(13.75197, 51.06233, 25,  this);</v>
      </c>
      <c r="L95" s="3"/>
      <c r="M95" s="3"/>
      <c r="N95" s="3"/>
      <c r="O95" s="3"/>
      <c r="P95" s="3"/>
      <c r="Q95" s="3"/>
      <c r="R95" t="str">
        <f t="shared" si="10"/>
        <v>\textcolor{black}{298} &amp; \textcolor{black}{13.75197} &amp; \textcolor{black}{51.06233} &amp; \textcolor{black}{25} &amp; \textcolor{black}{Bautzner/Rothenburger Str.} &amp; \textcolor{black}{ }\\</v>
      </c>
    </row>
    <row r="96" spans="1:18" x14ac:dyDescent="0.25">
      <c r="A96">
        <v>299</v>
      </c>
      <c r="B96" s="1" t="s">
        <v>455</v>
      </c>
      <c r="C96" s="3"/>
      <c r="D96" s="3" t="s">
        <v>457</v>
      </c>
      <c r="E96">
        <v>-1</v>
      </c>
      <c r="F96">
        <v>13.752660000000001</v>
      </c>
      <c r="G96">
        <v>51.059930000000001</v>
      </c>
      <c r="H96" s="3"/>
      <c r="I96" t="s">
        <v>428</v>
      </c>
      <c r="J96" s="3"/>
      <c r="K96" s="3" t="str">
        <f>CONCATENATE("this-&gt;PT[",A96,"].specify_switch(",F96,", ",G96,", ",E96,", ",CHAR(34),B96,CHAR(34),",  ",CHAR(34),D96,CHAR(34),", this);")</f>
        <v>this-&gt;PT[299].specify_switch(13.75266, 51.05993, -1, "Weiche 36",  "W36", this);</v>
      </c>
      <c r="L96" s="3"/>
      <c r="M96" s="3"/>
      <c r="N96" s="3"/>
      <c r="O96" s="3"/>
      <c r="P96" s="3"/>
      <c r="Q96" s="3"/>
      <c r="R96" t="str">
        <f t="shared" si="10"/>
        <v>\textcolor{red}{299} &amp; \textcolor{red}{13.75266} &amp; \textcolor{red}{51.05993} &amp; \textcolor{red}{-1} &amp; \textcolor{red}{Weiche 36} &amp; \textcolor{red}{W36 }\\</v>
      </c>
    </row>
    <row r="97" spans="1:18" x14ac:dyDescent="0.25">
      <c r="A97">
        <v>300</v>
      </c>
      <c r="B97" s="1" t="s">
        <v>458</v>
      </c>
      <c r="C97" s="3"/>
      <c r="D97" s="3" t="s">
        <v>459</v>
      </c>
      <c r="E97">
        <v>-1</v>
      </c>
      <c r="F97">
        <v>13.75271</v>
      </c>
      <c r="G97">
        <v>51.05977</v>
      </c>
      <c r="H97" s="3"/>
      <c r="I97" t="s">
        <v>428</v>
      </c>
      <c r="J97" s="3"/>
      <c r="K97" s="3" t="str">
        <f>CONCATENATE("this-&gt;PT[",A97,"].specify_switch(",F97,", ",G97,", ",E97,", ",CHAR(34),B97,CHAR(34),",  ",CHAR(34),D97,CHAR(34),", this);")</f>
        <v>this-&gt;PT[300].specify_switch(13.75271, 51.05977, -1, "Weiche 37",  "W37", this);</v>
      </c>
      <c r="L97" s="3"/>
      <c r="M97" s="3"/>
      <c r="N97" s="3"/>
      <c r="O97" s="3"/>
      <c r="P97" s="3"/>
      <c r="Q97" s="3"/>
      <c r="R97" t="str">
        <f t="shared" si="10"/>
        <v>\textcolor{red}{300} &amp; \textcolor{red}{13.75271} &amp; \textcolor{red}{51.05977} &amp; \textcolor{red}{-1} &amp; \textcolor{red}{Weiche 37} &amp; \textcolor{red}{W37 }\\</v>
      </c>
    </row>
    <row r="98" spans="1:18" x14ac:dyDescent="0.25">
      <c r="A98">
        <v>301</v>
      </c>
      <c r="B98" s="1" t="s">
        <v>67</v>
      </c>
      <c r="E98">
        <v>24</v>
      </c>
      <c r="F98">
        <v>13.75287</v>
      </c>
      <c r="G98">
        <v>51.05921</v>
      </c>
      <c r="I98" t="s">
        <v>427</v>
      </c>
      <c r="K98" t="str">
        <f t="shared" si="1"/>
        <v>this-&gt;PT[301].specify_regular(13.75287, 51.05921, 24,  this);</v>
      </c>
      <c r="R98" t="str">
        <f t="shared" si="10"/>
        <v>\textcolor{black}{301} &amp; \textcolor{black}{13.75287} &amp; \textcolor{black}{51.05921} &amp; \textcolor{black}{24} &amp; \textcolor{black}{Rosa-Luxemburg-Platz} &amp; \textcolor{black}{ }\\</v>
      </c>
    </row>
    <row r="99" spans="1:18" x14ac:dyDescent="0.25">
      <c r="A99">
        <v>302</v>
      </c>
      <c r="B99" s="1" t="s">
        <v>732</v>
      </c>
      <c r="D99" s="3" t="s">
        <v>548</v>
      </c>
      <c r="E99">
        <v>-1</v>
      </c>
      <c r="F99">
        <v>13.753030000000001</v>
      </c>
      <c r="G99">
        <v>51.058689999999999</v>
      </c>
      <c r="I99" t="s">
        <v>430</v>
      </c>
      <c r="K99" s="3" t="str">
        <f t="shared" ref="K99:K101" si="16">CONCATENATE("this-&gt;PT[",A99,"].specify_trackpos(",F99,", ",G99,", ",E99,", ",CHAR(34),B99,CHAR(34),",  ",CHAR(34),D99,CHAR(34),", this);")</f>
        <v>this-&gt;PT[302].specify_trackpos(13.75303, 51.05869, -1, "Trackpos 205",  "TP205", this);</v>
      </c>
      <c r="R99" t="str">
        <f t="shared" si="10"/>
        <v>\textcolor{blue}{302} &amp; \textcolor{blue}{13.75303} &amp; \textcolor{blue}{51.05869} &amp; \textcolor{blue}{-1} &amp; \textcolor{blue}{Trackpos 205} &amp; \textcolor{blue}{TP205 }\\</v>
      </c>
    </row>
    <row r="100" spans="1:18" x14ac:dyDescent="0.25">
      <c r="A100">
        <v>303</v>
      </c>
      <c r="B100" s="1" t="s">
        <v>733</v>
      </c>
      <c r="D100" s="3" t="s">
        <v>549</v>
      </c>
      <c r="E100">
        <v>-1</v>
      </c>
      <c r="F100">
        <v>13.7531</v>
      </c>
      <c r="G100">
        <v>51.058529999999998</v>
      </c>
      <c r="I100" t="s">
        <v>430</v>
      </c>
      <c r="K100" s="3" t="str">
        <f t="shared" si="16"/>
        <v>this-&gt;PT[303].specify_trackpos(13.7531, 51.05853, -1, "Trackpos 206",  "TP206", this);</v>
      </c>
      <c r="R100" t="str">
        <f t="shared" si="10"/>
        <v>\textcolor{blue}{303} &amp; \textcolor{blue}{13.7531} &amp; \textcolor{blue}{51.05853} &amp; \textcolor{blue}{-1} &amp; \textcolor{blue}{Trackpos 206} &amp; \textcolor{blue}{TP206 }\\</v>
      </c>
    </row>
    <row r="101" spans="1:18" x14ac:dyDescent="0.25">
      <c r="A101">
        <v>304</v>
      </c>
      <c r="B101" s="1" t="s">
        <v>731</v>
      </c>
      <c r="D101" s="3" t="s">
        <v>550</v>
      </c>
      <c r="E101">
        <v>-1</v>
      </c>
      <c r="F101">
        <v>13.753220000000001</v>
      </c>
      <c r="G101">
        <v>51.05838</v>
      </c>
      <c r="I101" t="s">
        <v>430</v>
      </c>
      <c r="K101" s="3" t="str">
        <f t="shared" si="16"/>
        <v>this-&gt;PT[304].specify_trackpos(13.75322, 51.05838, -1, "Trackpos 207",  "TP207", this);</v>
      </c>
      <c r="R101" t="str">
        <f t="shared" si="10"/>
        <v>\textcolor{blue}{304} &amp; \textcolor{blue}{13.75322} &amp; \textcolor{blue}{51.05838} &amp; \textcolor{blue}{-1} &amp; \textcolor{blue}{Trackpos 207} &amp; \textcolor{blue}{TP207 }\\</v>
      </c>
    </row>
    <row r="102" spans="1:18" x14ac:dyDescent="0.25">
      <c r="A102">
        <v>305</v>
      </c>
      <c r="B102" s="1" t="s">
        <v>66</v>
      </c>
      <c r="E102">
        <v>23</v>
      </c>
      <c r="F102">
        <v>13.757759999999999</v>
      </c>
      <c r="G102">
        <v>51.054209999999998</v>
      </c>
      <c r="I102" t="s">
        <v>427</v>
      </c>
      <c r="K102" t="str">
        <f t="shared" si="1"/>
        <v>this-&gt;PT[305].specify_regular(13.75776, 51.05421, 23,  this);</v>
      </c>
      <c r="R102" t="str">
        <f t="shared" si="10"/>
        <v>\textcolor{black}{305} &amp; \textcolor{black}{13.75776} &amp; \textcolor{black}{51.05421} &amp; \textcolor{black}{23} &amp; \textcolor{black}{Sachsenallee} &amp; \textcolor{black}{ }\\</v>
      </c>
    </row>
    <row r="103" spans="1:18" x14ac:dyDescent="0.25">
      <c r="A103">
        <v>306</v>
      </c>
      <c r="B103" s="1" t="s">
        <v>460</v>
      </c>
      <c r="D103" t="s">
        <v>461</v>
      </c>
      <c r="E103">
        <v>-1</v>
      </c>
      <c r="F103">
        <v>13.757949999999999</v>
      </c>
      <c r="G103">
        <v>51.054029999999997</v>
      </c>
      <c r="I103" t="s">
        <v>428</v>
      </c>
      <c r="K103" s="3" t="str">
        <f>CONCATENATE("this-&gt;PT[",A103,"].specify_switch(",F103,", ",G103,", ",E103,", ",CHAR(34),B103,CHAR(34),",  ",CHAR(34),D103,CHAR(34),", this);")</f>
        <v>this-&gt;PT[306].specify_switch(13.75795, 51.05403, -1, "Weiche 38",  "W38", this);</v>
      </c>
      <c r="R103" t="str">
        <f t="shared" si="10"/>
        <v>\textcolor{red}{306} &amp; \textcolor{red}{13.75795} &amp; \textcolor{red}{51.05403} &amp; \textcolor{red}{-1} &amp; \textcolor{red}{Weiche 38} &amp; \textcolor{red}{W38 }\\</v>
      </c>
    </row>
    <row r="104" spans="1:18" x14ac:dyDescent="0.25">
      <c r="A104">
        <v>307</v>
      </c>
      <c r="B104" s="1" t="s">
        <v>729</v>
      </c>
      <c r="D104" s="3" t="s">
        <v>551</v>
      </c>
      <c r="E104">
        <v>-1</v>
      </c>
      <c r="F104">
        <v>13.75813</v>
      </c>
      <c r="G104">
        <v>51.053849999999997</v>
      </c>
      <c r="I104" t="s">
        <v>430</v>
      </c>
      <c r="K104" s="3" t="str">
        <f t="shared" ref="K104:K106" si="17">CONCATENATE("this-&gt;PT[",A104,"].specify_trackpos(",F104,", ",G104,", ",E104,", ",CHAR(34),B104,CHAR(34),",  ",CHAR(34),D104,CHAR(34),", this);")</f>
        <v>this-&gt;PT[307].specify_trackpos(13.75813, 51.05385, -1, "Trackpos 208",  "TP208", this);</v>
      </c>
      <c r="R104" t="str">
        <f t="shared" si="10"/>
        <v>\textcolor{blue}{307} &amp; \textcolor{blue}{13.75813} &amp; \textcolor{blue}{51.05385} &amp; \textcolor{blue}{-1} &amp; \textcolor{blue}{Trackpos 208} &amp; \textcolor{blue}{TP208 }\\</v>
      </c>
    </row>
    <row r="105" spans="1:18" x14ac:dyDescent="0.25">
      <c r="A105">
        <v>308</v>
      </c>
      <c r="B105" s="1" t="s">
        <v>730</v>
      </c>
      <c r="D105" s="3" t="s">
        <v>552</v>
      </c>
      <c r="E105">
        <v>-1</v>
      </c>
      <c r="F105">
        <v>13.75822</v>
      </c>
      <c r="G105">
        <v>51.053710000000002</v>
      </c>
      <c r="I105" t="s">
        <v>430</v>
      </c>
      <c r="K105" s="3" t="str">
        <f t="shared" si="17"/>
        <v>this-&gt;PT[308].specify_trackpos(13.75822, 51.05371, -1, "Trackpos 209",  "TP209", this);</v>
      </c>
      <c r="R105" t="str">
        <f t="shared" si="10"/>
        <v>\textcolor{blue}{308} &amp; \textcolor{blue}{13.75822} &amp; \textcolor{blue}{51.05371} &amp; \textcolor{blue}{-1} &amp; \textcolor{blue}{Trackpos 209} &amp; \textcolor{blue}{TP209 }\\</v>
      </c>
    </row>
    <row r="106" spans="1:18" x14ac:dyDescent="0.25">
      <c r="A106">
        <v>309</v>
      </c>
      <c r="B106" s="1" t="s">
        <v>728</v>
      </c>
      <c r="D106" s="3" t="s">
        <v>553</v>
      </c>
      <c r="E106">
        <v>-1</v>
      </c>
      <c r="F106">
        <v>13.758319999999999</v>
      </c>
      <c r="G106">
        <v>51.053489999999996</v>
      </c>
      <c r="I106" t="s">
        <v>430</v>
      </c>
      <c r="K106" s="3" t="str">
        <f t="shared" si="17"/>
        <v>this-&gt;PT[309].specify_trackpos(13.75832, 51.05349, -1, "Trackpos 210",  "TP210", this);</v>
      </c>
      <c r="R106" t="str">
        <f t="shared" si="10"/>
        <v>\textcolor{blue}{309} &amp; \textcolor{blue}{13.75832} &amp; \textcolor{blue}{51.05349} &amp; \textcolor{blue}{-1} &amp; \textcolor{blue}{Trackpos 210} &amp; \textcolor{blue}{TP210 }\\</v>
      </c>
    </row>
    <row r="107" spans="1:18" x14ac:dyDescent="0.25">
      <c r="A107">
        <v>310</v>
      </c>
      <c r="B107" s="1" t="s">
        <v>462</v>
      </c>
      <c r="D107" t="s">
        <v>463</v>
      </c>
      <c r="E107">
        <v>-1</v>
      </c>
      <c r="F107">
        <v>13.75835</v>
      </c>
      <c r="G107">
        <v>51.0533</v>
      </c>
      <c r="I107" t="s">
        <v>428</v>
      </c>
      <c r="K107" s="3" t="str">
        <f>CONCATENATE("this-&gt;PT[",A107,"].specify_switch(",F107,", ",G107,", ",E107,", ",CHAR(34),B107,CHAR(34),",  ",CHAR(34),D107,CHAR(34),", this);")</f>
        <v>this-&gt;PT[310].specify_switch(13.75835, 51.0533, -1, "Weiche 39",  "W39", this);</v>
      </c>
      <c r="R107" t="str">
        <f t="shared" si="10"/>
        <v>\textcolor{red}{310} &amp; \textcolor{red}{13.75835} &amp; \textcolor{red}{51.0533} &amp; \textcolor{red}{-1} &amp; \textcolor{red}{Weiche 39} &amp; \textcolor{red}{W39 }\\</v>
      </c>
    </row>
    <row r="108" spans="1:18" x14ac:dyDescent="0.25">
      <c r="A108">
        <v>311</v>
      </c>
      <c r="B108" s="1" t="s">
        <v>727</v>
      </c>
      <c r="D108" s="3" t="s">
        <v>554</v>
      </c>
      <c r="E108">
        <v>-1</v>
      </c>
      <c r="F108" s="2">
        <v>13.758319999999999</v>
      </c>
      <c r="G108" s="2">
        <v>51.053049999999999</v>
      </c>
      <c r="I108" t="s">
        <v>430</v>
      </c>
      <c r="K108" s="3" t="str">
        <f t="shared" ref="K108:K109" si="18">CONCATENATE("this-&gt;PT[",A108,"].specify_trackpos(",F108,", ",G108,", ",E108,", ",CHAR(34),B108,CHAR(34),",  ",CHAR(34),D108,CHAR(34),", this);")</f>
        <v>this-&gt;PT[311].specify_trackpos(13.75832, 51.05305, -1, "Trackpos 211",  "TP211", this);</v>
      </c>
      <c r="R108" t="str">
        <f t="shared" si="10"/>
        <v>\textcolor{blue}{311} &amp; \textcolor{blue}{13.75832} &amp; \textcolor{blue}{51.05305} &amp; \textcolor{blue}{-1} &amp; \textcolor{blue}{Trackpos 211} &amp; \textcolor{blue}{TP211 }\\</v>
      </c>
    </row>
    <row r="109" spans="1:18" x14ac:dyDescent="0.25">
      <c r="A109">
        <v>312</v>
      </c>
      <c r="B109" s="1" t="s">
        <v>726</v>
      </c>
      <c r="D109" s="3" t="s">
        <v>555</v>
      </c>
      <c r="E109">
        <v>-1</v>
      </c>
      <c r="F109" s="2">
        <v>13.758290000000001</v>
      </c>
      <c r="G109" s="2">
        <v>51.052930000000003</v>
      </c>
      <c r="I109" t="s">
        <v>430</v>
      </c>
      <c r="K109" s="3" t="str">
        <f t="shared" si="18"/>
        <v>this-&gt;PT[312].specify_trackpos(13.75829, 51.05293, -1, "Trackpos 212",  "TP212", this);</v>
      </c>
      <c r="R109" t="str">
        <f t="shared" si="10"/>
        <v>\textcolor{blue}{312} &amp; \textcolor{blue}{13.75829} &amp; \textcolor{blue}{51.05293} &amp; \textcolor{blue}{-1} &amp; \textcolor{blue}{Trackpos 212} &amp; \textcolor{blue}{TP212 }\\</v>
      </c>
    </row>
    <row r="110" spans="1:18" x14ac:dyDescent="0.25">
      <c r="A110">
        <v>313</v>
      </c>
      <c r="B110" s="1" t="s">
        <v>65</v>
      </c>
      <c r="E110">
        <v>22</v>
      </c>
      <c r="F110">
        <v>13.75787</v>
      </c>
      <c r="G110">
        <v>51.051839999999999</v>
      </c>
      <c r="I110" t="s">
        <v>427</v>
      </c>
      <c r="K110" t="str">
        <f t="shared" si="1"/>
        <v>this-&gt;PT[313].specify_regular(13.75787, 51.05184, 22,  this);</v>
      </c>
      <c r="R110" t="str">
        <f t="shared" si="10"/>
        <v>\textcolor{black}{313} &amp; \textcolor{black}{13.75787} &amp; \textcolor{black}{51.05184} &amp; \textcolor{black}{22} &amp; \textcolor{black}{Dürerstraße} &amp; \textcolor{black}{ }\\</v>
      </c>
    </row>
    <row r="111" spans="1:18" x14ac:dyDescent="0.25">
      <c r="A111">
        <v>314</v>
      </c>
      <c r="B111" s="1" t="s">
        <v>64</v>
      </c>
      <c r="E111">
        <v>21</v>
      </c>
      <c r="F111">
        <v>13.75727</v>
      </c>
      <c r="G111">
        <v>51.050089999999997</v>
      </c>
      <c r="I111" t="s">
        <v>427</v>
      </c>
      <c r="K111" t="str">
        <f t="shared" si="1"/>
        <v>this-&gt;PT[314].specify_regular(13.75727, 51.05009, 21,  this);</v>
      </c>
      <c r="R111" t="str">
        <f t="shared" si="10"/>
        <v>\textcolor{black}{314} &amp; \textcolor{black}{13.75727} &amp; \textcolor{black}{51.05009} &amp; \textcolor{black}{21} &amp; \textcolor{black}{St.-Benno-Gymnasium} &amp; \textcolor{black}{ }\\</v>
      </c>
    </row>
    <row r="112" spans="1:18" x14ac:dyDescent="0.25">
      <c r="A112">
        <v>315</v>
      </c>
      <c r="B112" s="1" t="s">
        <v>724</v>
      </c>
      <c r="D112" t="s">
        <v>556</v>
      </c>
      <c r="E112">
        <v>-1</v>
      </c>
      <c r="F112">
        <v>13.75718</v>
      </c>
      <c r="G112">
        <v>51.049840000000003</v>
      </c>
      <c r="I112" t="s">
        <v>430</v>
      </c>
      <c r="K112" s="3" t="str">
        <f t="shared" ref="K112:K114" si="19">CONCATENATE("this-&gt;PT[",A112,"].specify_trackpos(",F112,", ",G112,", ",E112,", ",CHAR(34),B112,CHAR(34),",  ",CHAR(34),D112,CHAR(34),", this);")</f>
        <v>this-&gt;PT[315].specify_trackpos(13.75718, 51.04984, -1, "Trackpos 213",  "TP213", this);</v>
      </c>
      <c r="R112" t="str">
        <f t="shared" si="10"/>
        <v>\textcolor{blue}{315} &amp; \textcolor{blue}{13.75718} &amp; \textcolor{blue}{51.04984} &amp; \textcolor{blue}{-1} &amp; \textcolor{blue}{Trackpos 213} &amp; \textcolor{blue}{TP213 }\\</v>
      </c>
    </row>
    <row r="113" spans="1:18" x14ac:dyDescent="0.25">
      <c r="A113">
        <v>316</v>
      </c>
      <c r="B113" s="1" t="s">
        <v>725</v>
      </c>
      <c r="D113" t="s">
        <v>557</v>
      </c>
      <c r="E113">
        <v>-1</v>
      </c>
      <c r="F113">
        <v>13.757099999999999</v>
      </c>
      <c r="G113">
        <v>51.049630000000001</v>
      </c>
      <c r="I113" t="s">
        <v>430</v>
      </c>
      <c r="K113" s="3" t="str">
        <f t="shared" si="19"/>
        <v>this-&gt;PT[316].specify_trackpos(13.7571, 51.04963, -1, "Trackpos 214",  "TP214", this);</v>
      </c>
      <c r="R113" t="str">
        <f t="shared" si="10"/>
        <v>\textcolor{blue}{316} &amp; \textcolor{blue}{13.7571} &amp; \textcolor{blue}{51.04963} &amp; \textcolor{blue}{-1} &amp; \textcolor{blue}{Trackpos 214} &amp; \textcolor{blue}{TP214 }\\</v>
      </c>
    </row>
    <row r="114" spans="1:18" x14ac:dyDescent="0.25">
      <c r="A114">
        <v>317</v>
      </c>
      <c r="B114" s="1" t="s">
        <v>723</v>
      </c>
      <c r="D114" t="s">
        <v>558</v>
      </c>
      <c r="E114">
        <v>-1</v>
      </c>
      <c r="F114">
        <v>13.75676</v>
      </c>
      <c r="G114">
        <v>51.048999999999999</v>
      </c>
      <c r="I114" t="s">
        <v>430</v>
      </c>
      <c r="K114" s="3" t="str">
        <f t="shared" si="19"/>
        <v>this-&gt;PT[317].specify_trackpos(13.75676, 51.049, -1, "Trackpos 215",  "TP215", this);</v>
      </c>
      <c r="R114" t="str">
        <f t="shared" si="10"/>
        <v>\textcolor{blue}{317} &amp; \textcolor{blue}{13.75676} &amp; \textcolor{blue}{51.049} &amp; \textcolor{blue}{-1} &amp; \textcolor{blue}{Trackpos 215} &amp; \textcolor{blue}{TP215 }\\</v>
      </c>
    </row>
    <row r="115" spans="1:18" x14ac:dyDescent="0.25">
      <c r="A115">
        <v>318</v>
      </c>
      <c r="B115" s="1" t="s">
        <v>63</v>
      </c>
      <c r="E115">
        <v>20</v>
      </c>
      <c r="F115">
        <v>13.75515</v>
      </c>
      <c r="G115">
        <v>51.04645</v>
      </c>
      <c r="I115" t="s">
        <v>427</v>
      </c>
      <c r="K115" t="str">
        <f t="shared" si="1"/>
        <v>this-&gt;PT[318].specify_regular(13.75515, 51.04645, 20,  this);</v>
      </c>
      <c r="R115" t="str">
        <f t="shared" si="10"/>
        <v>\textcolor{black}{318} &amp; \textcolor{black}{13.75515} &amp; \textcolor{black}{51.04645} &amp; \textcolor{black}{20} &amp; \textcolor{black}{Straßburger Platz} &amp; \textcolor{black}{ }\\</v>
      </c>
    </row>
    <row r="116" spans="1:18" x14ac:dyDescent="0.25">
      <c r="A116">
        <v>319</v>
      </c>
      <c r="B116" s="1" t="s">
        <v>722</v>
      </c>
      <c r="D116" t="s">
        <v>559</v>
      </c>
      <c r="E116">
        <v>-1</v>
      </c>
      <c r="F116">
        <v>13.75501</v>
      </c>
      <c r="G116">
        <v>51.046230000000001</v>
      </c>
      <c r="I116" t="s">
        <v>430</v>
      </c>
      <c r="K116" s="3" t="str">
        <f t="shared" ref="K116" si="20">CONCATENATE("this-&gt;PT[",A116,"].specify_trackpos(",F116,", ",G116,", ",E116,", ",CHAR(34),B116,CHAR(34),",  ",CHAR(34),D116,CHAR(34),", this);")</f>
        <v>this-&gt;PT[319].specify_trackpos(13.75501, 51.04623, -1, "Trackpos 216",  "TP216", this);</v>
      </c>
      <c r="R116" t="str">
        <f t="shared" si="10"/>
        <v>\textcolor{blue}{319} &amp; \textcolor{blue}{13.75501} &amp; \textcolor{blue}{51.04623} &amp; \textcolor{blue}{-1} &amp; \textcolor{blue}{Trackpos 216} &amp; \textcolor{blue}{TP216 }\\</v>
      </c>
    </row>
    <row r="117" spans="1:18" x14ac:dyDescent="0.25">
      <c r="A117">
        <v>320</v>
      </c>
      <c r="B117" s="1" t="s">
        <v>464</v>
      </c>
      <c r="D117" t="s">
        <v>465</v>
      </c>
      <c r="E117">
        <v>-1</v>
      </c>
      <c r="F117">
        <v>13.754709999999999</v>
      </c>
      <c r="G117">
        <v>51.045920000000002</v>
      </c>
      <c r="I117" t="s">
        <v>428</v>
      </c>
      <c r="K117" s="3" t="str">
        <f>CONCATENATE("this-&gt;PT[",A117,"].specify_switch(",F117,", ",G117,", ",E117,", ",CHAR(34),B117,CHAR(34),",  ",CHAR(34),D117,CHAR(34),", this);")</f>
        <v>this-&gt;PT[320].specify_switch(13.75471, 51.04592, -1, "Weiche 40 / Einf. Von SüdOst",  "W40", this);</v>
      </c>
      <c r="R117" t="str">
        <f t="shared" si="10"/>
        <v>\textcolor{red}{320} &amp; \textcolor{red}{13.75471} &amp; \textcolor{red}{51.04592} &amp; \textcolor{red}{-1} &amp; \textcolor{red}{Weiche 40 / Einf. Von SüdOst} &amp; \textcolor{red}{W40 }\\</v>
      </c>
    </row>
    <row r="118" spans="1:18" x14ac:dyDescent="0.25">
      <c r="A118">
        <v>321</v>
      </c>
      <c r="B118" s="1" t="s">
        <v>62</v>
      </c>
      <c r="E118">
        <v>19</v>
      </c>
      <c r="F118">
        <v>13.751519999999999</v>
      </c>
      <c r="G118">
        <v>51.042760000000001</v>
      </c>
      <c r="I118" t="s">
        <v>427</v>
      </c>
      <c r="K118" t="str">
        <f t="shared" si="1"/>
        <v>this-&gt;PT[321].specify_regular(13.75152, 51.04276, 19,  this);</v>
      </c>
      <c r="R118" t="str">
        <f t="shared" si="10"/>
        <v>\textcolor{black}{321} &amp; \textcolor{black}{13.75152} &amp; \textcolor{black}{51.04276} &amp; \textcolor{black}{19} &amp; \textcolor{black}{Georg-Arnhold-Bad} &amp; \textcolor{black}{ }\\</v>
      </c>
    </row>
    <row r="119" spans="1:18" x14ac:dyDescent="0.25">
      <c r="A119">
        <v>322</v>
      </c>
      <c r="B119" s="1" t="s">
        <v>720</v>
      </c>
      <c r="D119" t="s">
        <v>560</v>
      </c>
      <c r="E119">
        <v>-1</v>
      </c>
      <c r="F119">
        <v>13.74788</v>
      </c>
      <c r="G119">
        <v>51.039149999999999</v>
      </c>
      <c r="I119" t="s">
        <v>430</v>
      </c>
      <c r="K119" s="3" t="str">
        <f t="shared" ref="K119:K121" si="21">CONCATENATE("this-&gt;PT[",A119,"].specify_trackpos(",F119,", ",G119,", ",E119,", ",CHAR(34),B119,CHAR(34),",  ",CHAR(34),D119,CHAR(34),", this);")</f>
        <v>this-&gt;PT[322].specify_trackpos(13.74788, 51.03915, -1, "Trackpos 217",  "TP217", this);</v>
      </c>
      <c r="R119" t="str">
        <f t="shared" si="10"/>
        <v>\textcolor{blue}{322} &amp; \textcolor{blue}{13.74788} &amp; \textcolor{blue}{51.03915} &amp; \textcolor{blue}{-1} &amp; \textcolor{blue}{Trackpos 217} &amp; \textcolor{blue}{TP217 }\\</v>
      </c>
    </row>
    <row r="120" spans="1:18" x14ac:dyDescent="0.25">
      <c r="A120">
        <v>323</v>
      </c>
      <c r="B120" s="1" t="s">
        <v>721</v>
      </c>
      <c r="D120" t="s">
        <v>561</v>
      </c>
      <c r="E120">
        <v>-1</v>
      </c>
      <c r="F120">
        <v>13.747730000000001</v>
      </c>
      <c r="G120">
        <v>51.039029999999997</v>
      </c>
      <c r="I120" t="s">
        <v>430</v>
      </c>
      <c r="K120" s="3" t="str">
        <f t="shared" si="21"/>
        <v>this-&gt;PT[323].specify_trackpos(13.74773, 51.03903, -1, "Trackpos 218",  "TP218", this);</v>
      </c>
      <c r="R120" t="str">
        <f t="shared" si="10"/>
        <v>\textcolor{blue}{323} &amp; \textcolor{blue}{13.74773} &amp; \textcolor{blue}{51.03903} &amp; \textcolor{blue}{-1} &amp; \textcolor{blue}{Trackpos 218} &amp; \textcolor{blue}{TP218 }\\</v>
      </c>
    </row>
    <row r="121" spans="1:18" x14ac:dyDescent="0.25">
      <c r="A121">
        <v>324</v>
      </c>
      <c r="B121" s="1" t="s">
        <v>719</v>
      </c>
      <c r="D121" t="s">
        <v>562</v>
      </c>
      <c r="E121">
        <v>-1</v>
      </c>
      <c r="F121">
        <v>13.7475</v>
      </c>
      <c r="G121">
        <v>51.038879999999999</v>
      </c>
      <c r="I121" t="s">
        <v>430</v>
      </c>
      <c r="K121" s="3" t="str">
        <f t="shared" si="21"/>
        <v>this-&gt;PT[324].specify_trackpos(13.7475, 51.03888, -1, "Trackpos 219",  "TP219", this);</v>
      </c>
      <c r="R121" t="str">
        <f t="shared" si="10"/>
        <v>\textcolor{blue}{324} &amp; \textcolor{blue}{13.7475} &amp; \textcolor{blue}{51.03888} &amp; \textcolor{blue}{-1} &amp; \textcolor{blue}{Trackpos 219} &amp; \textcolor{blue}{TP219 }\\</v>
      </c>
    </row>
    <row r="122" spans="1:18" x14ac:dyDescent="0.25">
      <c r="A122">
        <v>325</v>
      </c>
      <c r="B122" s="1" t="s">
        <v>466</v>
      </c>
      <c r="D122" t="s">
        <v>467</v>
      </c>
      <c r="E122">
        <v>-1</v>
      </c>
      <c r="F122">
        <v>13.747109999999999</v>
      </c>
      <c r="G122">
        <v>51.038649999999997</v>
      </c>
      <c r="I122" t="s">
        <v>428</v>
      </c>
      <c r="K122" s="3" t="str">
        <f>CONCATENATE("this-&gt;PT[",A122,"].specify_switch(",F122,", ",G122,", ",E122,", ",CHAR(34),B122,CHAR(34),",  ",CHAR(34),D122,CHAR(34),", this);")</f>
        <v>this-&gt;PT[325].specify_switch(13.74711, 51.03865, -1, "Weiche 41",  "W41", this);</v>
      </c>
      <c r="R122" t="str">
        <f t="shared" si="10"/>
        <v>\textcolor{red}{325} &amp; \textcolor{red}{13.74711} &amp; \textcolor{red}{51.03865} &amp; \textcolor{red}{-1} &amp; \textcolor{red}{Weiche 41} &amp; \textcolor{red}{W41 }\\</v>
      </c>
    </row>
    <row r="123" spans="1:18" x14ac:dyDescent="0.25">
      <c r="A123">
        <v>326</v>
      </c>
      <c r="B123" s="1" t="s">
        <v>715</v>
      </c>
      <c r="D123" t="s">
        <v>563</v>
      </c>
      <c r="E123">
        <v>-1</v>
      </c>
      <c r="F123">
        <v>13.747019999999999</v>
      </c>
      <c r="G123">
        <v>51.038580000000003</v>
      </c>
      <c r="I123" t="s">
        <v>430</v>
      </c>
      <c r="K123" s="3" t="str">
        <f t="shared" ref="K123:K127" si="22">CONCATENATE("this-&gt;PT[",A123,"].specify_trackpos(",F123,", ",G123,", ",E123,", ",CHAR(34),B123,CHAR(34),",  ",CHAR(34),D123,CHAR(34),", this);")</f>
        <v>this-&gt;PT[326].specify_trackpos(13.74702, 51.03858, -1, "Trackpos 220",  "TP220", this);</v>
      </c>
      <c r="R123" t="str">
        <f t="shared" si="10"/>
        <v>\textcolor{blue}{326} &amp; \textcolor{blue}{13.74702} &amp; \textcolor{blue}{51.03858} &amp; \textcolor{blue}{-1} &amp; \textcolor{blue}{Trackpos 220} &amp; \textcolor{blue}{TP220 }\\</v>
      </c>
    </row>
    <row r="124" spans="1:18" x14ac:dyDescent="0.25">
      <c r="A124">
        <v>327</v>
      </c>
      <c r="B124" s="1" t="s">
        <v>716</v>
      </c>
      <c r="D124" t="s">
        <v>564</v>
      </c>
      <c r="E124">
        <v>-1</v>
      </c>
      <c r="F124">
        <v>13.74694</v>
      </c>
      <c r="G124">
        <v>51.038490000000003</v>
      </c>
      <c r="I124" t="s">
        <v>430</v>
      </c>
      <c r="K124" s="3" t="str">
        <f t="shared" si="22"/>
        <v>this-&gt;PT[327].specify_trackpos(13.74694, 51.03849, -1, "Trackpos 221",  "TP221", this);</v>
      </c>
      <c r="R124" t="str">
        <f t="shared" si="10"/>
        <v>\textcolor{blue}{327} &amp; \textcolor{blue}{13.74694} &amp; \textcolor{blue}{51.03849} &amp; \textcolor{blue}{-1} &amp; \textcolor{blue}{Trackpos 221} &amp; \textcolor{blue}{TP221 }\\</v>
      </c>
    </row>
    <row r="125" spans="1:18" x14ac:dyDescent="0.25">
      <c r="A125">
        <v>328</v>
      </c>
      <c r="B125" s="1" t="s">
        <v>717</v>
      </c>
      <c r="D125" t="s">
        <v>565</v>
      </c>
      <c r="E125">
        <v>-1</v>
      </c>
      <c r="F125">
        <v>13.7469</v>
      </c>
      <c r="G125">
        <v>51.03837</v>
      </c>
      <c r="I125" t="s">
        <v>430</v>
      </c>
      <c r="K125" s="3" t="str">
        <f t="shared" si="22"/>
        <v>this-&gt;PT[328].specify_trackpos(13.7469, 51.03837, -1, "Trackpos 222",  "TP222", this);</v>
      </c>
      <c r="R125" t="str">
        <f t="shared" si="10"/>
        <v>\textcolor{blue}{328} &amp; \textcolor{blue}{13.7469} &amp; \textcolor{blue}{51.03837} &amp; \textcolor{blue}{-1} &amp; \textcolor{blue}{Trackpos 222} &amp; \textcolor{blue}{TP222 }\\</v>
      </c>
    </row>
    <row r="126" spans="1:18" x14ac:dyDescent="0.25">
      <c r="A126">
        <v>329</v>
      </c>
      <c r="B126" s="1" t="s">
        <v>718</v>
      </c>
      <c r="D126" t="s">
        <v>566</v>
      </c>
      <c r="E126">
        <v>-1</v>
      </c>
      <c r="F126">
        <v>13.746919999999999</v>
      </c>
      <c r="G126">
        <v>51.0383</v>
      </c>
      <c r="I126" t="s">
        <v>430</v>
      </c>
      <c r="K126" s="3" t="str">
        <f t="shared" si="22"/>
        <v>this-&gt;PT[329].specify_trackpos(13.74692, 51.0383, -1, "Trackpos 223",  "TP223", this);</v>
      </c>
      <c r="R126" t="str">
        <f t="shared" si="10"/>
        <v>\textcolor{blue}{329} &amp; \textcolor{blue}{13.74692} &amp; \textcolor{blue}{51.0383} &amp; \textcolor{blue}{-1} &amp; \textcolor{blue}{Trackpos 223} &amp; \textcolor{blue}{TP223 }\\</v>
      </c>
    </row>
    <row r="127" spans="1:18" x14ac:dyDescent="0.25">
      <c r="A127">
        <v>330</v>
      </c>
      <c r="B127" s="1" t="s">
        <v>714</v>
      </c>
      <c r="D127" t="s">
        <v>567</v>
      </c>
      <c r="E127">
        <v>-1</v>
      </c>
      <c r="F127">
        <v>13.747</v>
      </c>
      <c r="G127">
        <v>51.03819</v>
      </c>
      <c r="I127" t="s">
        <v>430</v>
      </c>
      <c r="K127" s="3" t="str">
        <f t="shared" si="22"/>
        <v>this-&gt;PT[330].specify_trackpos(13.747, 51.03819, -1, "Trackpos 224",  "TP224", this);</v>
      </c>
      <c r="R127" t="str">
        <f t="shared" si="10"/>
        <v>\textcolor{blue}{330} &amp; \textcolor{blue}{13.747} &amp; \textcolor{blue}{51.03819} &amp; \textcolor{blue}{-1} &amp; \textcolor{blue}{Trackpos 224} &amp; \textcolor{blue}{TP224 }\\</v>
      </c>
    </row>
    <row r="128" spans="1:18" x14ac:dyDescent="0.25">
      <c r="A128">
        <v>331</v>
      </c>
      <c r="B128" s="1" t="s">
        <v>468</v>
      </c>
      <c r="D128" t="s">
        <v>469</v>
      </c>
      <c r="E128">
        <v>-1</v>
      </c>
      <c r="F128">
        <v>13.747070000000001</v>
      </c>
      <c r="G128">
        <v>51.038150000000002</v>
      </c>
      <c r="I128" t="s">
        <v>428</v>
      </c>
      <c r="K128" s="3" t="str">
        <f>CONCATENATE("this-&gt;PT[",A128,"].specify_switch(",F128,", ",G128,", ",E128,", ",CHAR(34),B128,CHAR(34),",  ",CHAR(34),D128,CHAR(34),", this);")</f>
        <v>this-&gt;PT[331].specify_switch(13.74707, 51.03815, -1, "Weiche 42",  "W42", this);</v>
      </c>
      <c r="R128" t="str">
        <f t="shared" si="10"/>
        <v>\textcolor{red}{331} &amp; \textcolor{red}{13.74707} &amp; \textcolor{red}{51.03815} &amp; \textcolor{red}{-1} &amp; \textcolor{red}{Weiche 42} &amp; \textcolor{red}{W42 }\\</v>
      </c>
    </row>
    <row r="129" spans="1:18" x14ac:dyDescent="0.25">
      <c r="A129">
        <v>332</v>
      </c>
      <c r="B129" s="1" t="s">
        <v>61</v>
      </c>
      <c r="C129" s="3"/>
      <c r="D129" s="3"/>
      <c r="E129">
        <v>18</v>
      </c>
      <c r="F129">
        <v>13.748250000000001</v>
      </c>
      <c r="G129">
        <v>51.037619999999997</v>
      </c>
      <c r="H129" s="3"/>
      <c r="I129" t="s">
        <v>427</v>
      </c>
      <c r="J129" s="3"/>
      <c r="K129" t="str">
        <f t="shared" si="1"/>
        <v>this-&gt;PT[332].specify_regular(13.74825, 51.03762, 18,  this);</v>
      </c>
      <c r="L129" s="3"/>
      <c r="M129" s="3"/>
      <c r="N129" s="3"/>
      <c r="O129" s="3"/>
      <c r="P129" s="3"/>
      <c r="Q129" s="3"/>
      <c r="R129" t="str">
        <f t="shared" si="10"/>
        <v>\textcolor{black}{332} &amp; \textcolor{black}{13.74825} &amp; \textcolor{black}{51.03762} &amp; \textcolor{black}{18} &amp; \textcolor{black}{Lennéplatz} &amp; \textcolor{black}{ }\\</v>
      </c>
    </row>
    <row r="130" spans="1:18" x14ac:dyDescent="0.25">
      <c r="A130">
        <v>333</v>
      </c>
      <c r="B130" s="1" t="s">
        <v>470</v>
      </c>
      <c r="C130" s="3"/>
      <c r="D130" s="3" t="s">
        <v>471</v>
      </c>
      <c r="E130">
        <v>-1</v>
      </c>
      <c r="F130">
        <v>13.7485</v>
      </c>
      <c r="G130">
        <v>51.037520000000001</v>
      </c>
      <c r="H130" s="3"/>
      <c r="I130" t="s">
        <v>428</v>
      </c>
      <c r="J130" s="3"/>
      <c r="K130" s="3" t="str">
        <f>CONCATENATE("this-&gt;PT[",A130,"].specify_switch(",F130,", ",G130,", ",E130,", ",CHAR(34),B130,CHAR(34),",  ",CHAR(34),D130,CHAR(34),", this);")</f>
        <v>this-&gt;PT[333].specify_switch(13.7485, 51.03752, -1, "Weiche 43",  "W43", this);</v>
      </c>
      <c r="L130" s="3"/>
      <c r="M130" s="3"/>
      <c r="N130" s="3"/>
      <c r="O130" s="3"/>
      <c r="P130" s="3"/>
      <c r="Q130" s="3"/>
      <c r="R130" t="str">
        <f t="shared" si="10"/>
        <v>\textcolor{red}{333} &amp; \textcolor{red}{13.7485} &amp; \textcolor{red}{51.03752} &amp; \textcolor{red}{-1} &amp; \textcolor{red}{Weiche 43} &amp; \textcolor{red}{W43 }\\</v>
      </c>
    </row>
    <row r="131" spans="1:18" x14ac:dyDescent="0.25">
      <c r="A131">
        <v>334</v>
      </c>
      <c r="B131" s="1" t="s">
        <v>707</v>
      </c>
      <c r="C131" s="3"/>
      <c r="D131" s="3" t="s">
        <v>568</v>
      </c>
      <c r="E131">
        <v>-1</v>
      </c>
      <c r="F131">
        <v>13.748710000000001</v>
      </c>
      <c r="G131">
        <v>51.037460000000003</v>
      </c>
      <c r="H131" s="3"/>
      <c r="I131" t="s">
        <v>430</v>
      </c>
      <c r="J131" s="3"/>
      <c r="K131" s="3" t="str">
        <f t="shared" ref="K131:K138" si="23">CONCATENATE("this-&gt;PT[",A131,"].specify_trackpos(",F131,", ",G131,", ",E131,", ",CHAR(34),B131,CHAR(34),",  ",CHAR(34),D131,CHAR(34),", this);")</f>
        <v>this-&gt;PT[334].specify_trackpos(13.74871, 51.03746, -1, "Trackpos 225",  "TP225", this);</v>
      </c>
      <c r="L131" s="3"/>
      <c r="M131" s="3"/>
      <c r="N131" s="3"/>
      <c r="O131" s="3"/>
      <c r="P131" s="3"/>
      <c r="Q131" s="3"/>
      <c r="R131" t="str">
        <f t="shared" ref="R131:R194" si="24">CONCATENATE("\textcolor{",$I131,"}{",A131,"}"," &amp; \textcolor{",$I131,"}{",F131,"} &amp; \textcolor{",$I131,"}{",G131,"} &amp; \textcolor{",$I131,"}{",E131,"} &amp; \textcolor{",$I131,"}{",B131,"} &amp; \textcolor{",$I131,"}{",D131," }\\")</f>
        <v>\textcolor{blue}{334} &amp; \textcolor{blue}{13.74871} &amp; \textcolor{blue}{51.03746} &amp; \textcolor{blue}{-1} &amp; \textcolor{blue}{Trackpos 225} &amp; \textcolor{blue}{TP225 }\\</v>
      </c>
    </row>
    <row r="132" spans="1:18" x14ac:dyDescent="0.25">
      <c r="A132">
        <v>335</v>
      </c>
      <c r="B132" s="1" t="s">
        <v>708</v>
      </c>
      <c r="C132" s="3"/>
      <c r="D132" s="3" t="s">
        <v>569</v>
      </c>
      <c r="E132">
        <v>-1</v>
      </c>
      <c r="F132">
        <v>13.74916</v>
      </c>
      <c r="G132">
        <v>51.037430000000001</v>
      </c>
      <c r="H132" s="3"/>
      <c r="I132" t="s">
        <v>430</v>
      </c>
      <c r="J132" s="3"/>
      <c r="K132" s="3" t="str">
        <f t="shared" si="23"/>
        <v>this-&gt;PT[335].specify_trackpos(13.74916, 51.03743, -1, "Trackpos 226",  "TP226", this);</v>
      </c>
      <c r="L132" s="3"/>
      <c r="M132" s="3"/>
      <c r="N132" s="3"/>
      <c r="O132" s="3"/>
      <c r="P132" s="3"/>
      <c r="Q132" s="3"/>
      <c r="R132" t="str">
        <f t="shared" si="24"/>
        <v>\textcolor{blue}{335} &amp; \textcolor{blue}{13.74916} &amp; \textcolor{blue}{51.03743} &amp; \textcolor{blue}{-1} &amp; \textcolor{blue}{Trackpos 226} &amp; \textcolor{blue}{TP226 }\\</v>
      </c>
    </row>
    <row r="133" spans="1:18" x14ac:dyDescent="0.25">
      <c r="A133">
        <v>336</v>
      </c>
      <c r="B133" s="1" t="s">
        <v>709</v>
      </c>
      <c r="C133" s="3"/>
      <c r="D133" s="3" t="s">
        <v>570</v>
      </c>
      <c r="E133">
        <v>-1</v>
      </c>
      <c r="F133">
        <v>13.750349999999999</v>
      </c>
      <c r="G133">
        <v>51.037370000000003</v>
      </c>
      <c r="H133" s="3"/>
      <c r="I133" t="s">
        <v>430</v>
      </c>
      <c r="J133" s="3"/>
      <c r="K133" s="3" t="str">
        <f t="shared" si="23"/>
        <v>this-&gt;PT[336].specify_trackpos(13.75035, 51.03737, -1, "Trackpos 227",  "TP227", this);</v>
      </c>
      <c r="L133" s="3"/>
      <c r="M133" s="3"/>
      <c r="N133" s="3"/>
      <c r="O133" s="3"/>
      <c r="P133" s="3"/>
      <c r="Q133" s="3"/>
      <c r="R133" t="str">
        <f t="shared" si="24"/>
        <v>\textcolor{blue}{336} &amp; \textcolor{blue}{13.75035} &amp; \textcolor{blue}{51.03737} &amp; \textcolor{blue}{-1} &amp; \textcolor{blue}{Trackpos 227} &amp; \textcolor{blue}{TP227 }\\</v>
      </c>
    </row>
    <row r="134" spans="1:18" x14ac:dyDescent="0.25">
      <c r="A134">
        <v>337</v>
      </c>
      <c r="B134" s="1" t="s">
        <v>710</v>
      </c>
      <c r="C134" s="3"/>
      <c r="D134" s="3" t="s">
        <v>571</v>
      </c>
      <c r="E134">
        <v>-1</v>
      </c>
      <c r="F134">
        <v>13.75084</v>
      </c>
      <c r="G134">
        <v>51.037320000000001</v>
      </c>
      <c r="H134" s="3"/>
      <c r="I134" t="s">
        <v>430</v>
      </c>
      <c r="J134" s="3"/>
      <c r="K134" s="3" t="str">
        <f t="shared" si="23"/>
        <v>this-&gt;PT[337].specify_trackpos(13.75084, 51.03732, -1, "Trackpos 228",  "TP228", this);</v>
      </c>
      <c r="L134" s="3"/>
      <c r="M134" s="3"/>
      <c r="N134" s="3"/>
      <c r="O134" s="3"/>
      <c r="P134" s="3"/>
      <c r="Q134" s="3"/>
      <c r="R134" t="str">
        <f t="shared" si="24"/>
        <v>\textcolor{blue}{337} &amp; \textcolor{blue}{13.75084} &amp; \textcolor{blue}{51.03732} &amp; \textcolor{blue}{-1} &amp; \textcolor{blue}{Trackpos 228} &amp; \textcolor{blue}{TP228 }\\</v>
      </c>
    </row>
    <row r="135" spans="1:18" x14ac:dyDescent="0.25">
      <c r="A135">
        <v>338</v>
      </c>
      <c r="B135" s="1" t="s">
        <v>711</v>
      </c>
      <c r="C135" s="3"/>
      <c r="D135" s="3" t="s">
        <v>572</v>
      </c>
      <c r="E135">
        <v>-1</v>
      </c>
      <c r="F135">
        <v>13.75126</v>
      </c>
      <c r="G135">
        <v>51.037239999999997</v>
      </c>
      <c r="H135" s="3"/>
      <c r="I135" t="s">
        <v>430</v>
      </c>
      <c r="J135" s="3"/>
      <c r="K135" s="3" t="str">
        <f t="shared" si="23"/>
        <v>this-&gt;PT[338].specify_trackpos(13.75126, 51.03724, -1, "Trackpos 229",  "TP229", this);</v>
      </c>
      <c r="L135" s="3"/>
      <c r="M135" s="3"/>
      <c r="N135" s="3"/>
      <c r="O135" s="3"/>
      <c r="P135" s="3"/>
      <c r="Q135" s="3"/>
      <c r="R135" t="str">
        <f t="shared" si="24"/>
        <v>\textcolor{blue}{338} &amp; \textcolor{blue}{13.75126} &amp; \textcolor{blue}{51.03724} &amp; \textcolor{blue}{-1} &amp; \textcolor{blue}{Trackpos 229} &amp; \textcolor{blue}{TP229 }\\</v>
      </c>
    </row>
    <row r="136" spans="1:18" x14ac:dyDescent="0.25">
      <c r="A136">
        <v>339</v>
      </c>
      <c r="B136" s="1" t="s">
        <v>712</v>
      </c>
      <c r="C136" s="3"/>
      <c r="D136" s="3" t="s">
        <v>573</v>
      </c>
      <c r="E136">
        <v>-1</v>
      </c>
      <c r="F136" s="2">
        <v>13.7514</v>
      </c>
      <c r="G136" s="2">
        <v>51.037210000000002</v>
      </c>
      <c r="H136" s="3"/>
      <c r="I136" t="s">
        <v>430</v>
      </c>
      <c r="J136" s="3"/>
      <c r="K136" s="3" t="str">
        <f t="shared" si="23"/>
        <v>this-&gt;PT[339].specify_trackpos(13.7514, 51.03721, -1, "Trackpos 230",  "TP230", this);</v>
      </c>
      <c r="L136" s="3"/>
      <c r="M136" s="3"/>
      <c r="N136" s="3"/>
      <c r="O136" s="3"/>
      <c r="P136" s="3"/>
      <c r="Q136" s="3"/>
      <c r="R136" t="str">
        <f t="shared" si="24"/>
        <v>\textcolor{blue}{339} &amp; \textcolor{blue}{13.7514} &amp; \textcolor{blue}{51.03721} &amp; \textcolor{blue}{-1} &amp; \textcolor{blue}{Trackpos 230} &amp; \textcolor{blue}{TP230 }\\</v>
      </c>
    </row>
    <row r="137" spans="1:18" x14ac:dyDescent="0.25">
      <c r="A137">
        <v>340</v>
      </c>
      <c r="B137" s="1" t="s">
        <v>713</v>
      </c>
      <c r="C137" s="3"/>
      <c r="D137" s="3" t="s">
        <v>574</v>
      </c>
      <c r="E137">
        <v>-1</v>
      </c>
      <c r="F137" s="2">
        <v>13.75178</v>
      </c>
      <c r="G137" s="2">
        <v>51.037080000000003</v>
      </c>
      <c r="H137" s="3"/>
      <c r="I137" t="s">
        <v>430</v>
      </c>
      <c r="J137" s="3"/>
      <c r="K137" s="3" t="str">
        <f t="shared" si="23"/>
        <v>this-&gt;PT[340].specify_trackpos(13.75178, 51.03708, -1, "Trackpos 231",  "TP231", this);</v>
      </c>
      <c r="L137" s="3"/>
      <c r="M137" s="3"/>
      <c r="N137" s="3"/>
      <c r="O137" s="3"/>
      <c r="P137" s="3"/>
      <c r="Q137" s="3"/>
      <c r="R137" t="str">
        <f t="shared" si="24"/>
        <v>\textcolor{blue}{340} &amp; \textcolor{blue}{13.75178} &amp; \textcolor{blue}{51.03708} &amp; \textcolor{blue}{-1} &amp; \textcolor{blue}{Trackpos 231} &amp; \textcolor{blue}{TP231 }\\</v>
      </c>
    </row>
    <row r="138" spans="1:18" x14ac:dyDescent="0.25">
      <c r="A138">
        <v>341</v>
      </c>
      <c r="B138" s="1" t="s">
        <v>706</v>
      </c>
      <c r="C138" s="3"/>
      <c r="D138" s="3" t="s">
        <v>575</v>
      </c>
      <c r="E138">
        <v>-1</v>
      </c>
      <c r="F138" s="2">
        <v>13.75231</v>
      </c>
      <c r="G138" s="2">
        <v>51.036850000000001</v>
      </c>
      <c r="H138" s="3"/>
      <c r="I138" t="s">
        <v>430</v>
      </c>
      <c r="J138" s="3"/>
      <c r="K138" s="3" t="str">
        <f t="shared" si="23"/>
        <v>this-&gt;PT[341].specify_trackpos(13.75231, 51.03685, -1, "Trackpos 232",  "TP232", this);</v>
      </c>
      <c r="L138" s="3"/>
      <c r="M138" s="3"/>
      <c r="N138" s="3"/>
      <c r="O138" s="3"/>
      <c r="P138" s="3"/>
      <c r="Q138" s="3"/>
      <c r="R138" t="str">
        <f t="shared" si="24"/>
        <v>\textcolor{blue}{341} &amp; \textcolor{blue}{13.75231} &amp; \textcolor{blue}{51.03685} &amp; \textcolor{blue}{-1} &amp; \textcolor{blue}{Trackpos 232} &amp; \textcolor{blue}{TP232 }\\</v>
      </c>
    </row>
    <row r="139" spans="1:18" x14ac:dyDescent="0.25">
      <c r="A139">
        <v>342</v>
      </c>
      <c r="B139" s="1" t="s">
        <v>60</v>
      </c>
      <c r="E139">
        <v>17</v>
      </c>
      <c r="F139">
        <v>13.75311</v>
      </c>
      <c r="G139">
        <v>51.036540000000002</v>
      </c>
      <c r="I139" t="s">
        <v>427</v>
      </c>
      <c r="K139" t="str">
        <f t="shared" si="1"/>
        <v>this-&gt;PT[342].specify_regular(13.75311, 51.03654, 17,  this);</v>
      </c>
      <c r="R139" t="str">
        <f t="shared" si="24"/>
        <v>\textcolor{black}{342} &amp; \textcolor{black}{13.75311} &amp; \textcolor{black}{51.03654} &amp; \textcolor{black}{17} &amp; \textcolor{black}{Zoo} &amp; \textcolor{black}{ }\\</v>
      </c>
    </row>
    <row r="140" spans="1:18" x14ac:dyDescent="0.25">
      <c r="A140">
        <v>343</v>
      </c>
      <c r="B140" s="1" t="s">
        <v>59</v>
      </c>
      <c r="C140" s="3"/>
      <c r="D140" s="3"/>
      <c r="E140">
        <v>16</v>
      </c>
      <c r="F140">
        <v>13.758319999999999</v>
      </c>
      <c r="G140">
        <v>51.034469999999999</v>
      </c>
      <c r="H140" s="3"/>
      <c r="I140" t="s">
        <v>427</v>
      </c>
      <c r="J140" s="3"/>
      <c r="K140" t="str">
        <f t="shared" si="1"/>
        <v>this-&gt;PT[343].specify_regular(13.75832, 51.03447, 16,  this);</v>
      </c>
      <c r="L140" s="3"/>
      <c r="M140" s="3"/>
      <c r="N140" s="3"/>
      <c r="O140" s="3"/>
      <c r="P140" s="3"/>
      <c r="Q140" s="3"/>
      <c r="R140" t="str">
        <f t="shared" si="24"/>
        <v>\textcolor{black}{343} &amp; \textcolor{black}{13.75832} &amp; \textcolor{black}{51.03447} &amp; \textcolor{black}{16} &amp; \textcolor{black}{Querallee} &amp; \textcolor{black}{ }\\</v>
      </c>
    </row>
    <row r="141" spans="1:18" x14ac:dyDescent="0.25">
      <c r="A141">
        <v>344</v>
      </c>
      <c r="B141" s="1" t="s">
        <v>702</v>
      </c>
      <c r="C141" s="3"/>
      <c r="D141" s="3" t="s">
        <v>576</v>
      </c>
      <c r="E141">
        <v>-1</v>
      </c>
      <c r="F141">
        <v>13.76238</v>
      </c>
      <c r="G141">
        <v>51.03284</v>
      </c>
      <c r="H141" s="3"/>
      <c r="I141" t="s">
        <v>430</v>
      </c>
      <c r="J141" s="3"/>
      <c r="K141" s="3" t="str">
        <f t="shared" ref="K141:K150" si="25">CONCATENATE("this-&gt;PT[",A141,"].specify_trackpos(",F141,", ",G141,", ",E141,", ",CHAR(34),B141,CHAR(34),",  ",CHAR(34),D141,CHAR(34),", this);")</f>
        <v>this-&gt;PT[344].specify_trackpos(13.76238, 51.03284, -1, "Trackpos 233",  "TP233", this);</v>
      </c>
      <c r="L141" s="3"/>
      <c r="M141" s="3"/>
      <c r="N141" s="3"/>
      <c r="O141" s="3"/>
      <c r="P141" s="3"/>
      <c r="Q141" s="3"/>
      <c r="R141" t="str">
        <f t="shared" si="24"/>
        <v>\textcolor{blue}{344} &amp; \textcolor{blue}{13.76238} &amp; \textcolor{blue}{51.03284} &amp; \textcolor{blue}{-1} &amp; \textcolor{blue}{Trackpos 233} &amp; \textcolor{blue}{TP233 }\\</v>
      </c>
    </row>
    <row r="142" spans="1:18" x14ac:dyDescent="0.25">
      <c r="A142">
        <v>345</v>
      </c>
      <c r="B142" s="1" t="s">
        <v>703</v>
      </c>
      <c r="C142" s="3"/>
      <c r="D142" s="3" t="s">
        <v>577</v>
      </c>
      <c r="E142">
        <v>-1</v>
      </c>
      <c r="F142">
        <v>13.76247</v>
      </c>
      <c r="G142">
        <v>51.032760000000003</v>
      </c>
      <c r="H142" s="3"/>
      <c r="I142" t="s">
        <v>430</v>
      </c>
      <c r="J142" s="3"/>
      <c r="K142" s="3" t="str">
        <f t="shared" si="25"/>
        <v>this-&gt;PT[345].specify_trackpos(13.76247, 51.03276, -1, "Trackpos 234",  "TP234", this);</v>
      </c>
      <c r="L142" s="3"/>
      <c r="M142" s="3"/>
      <c r="N142" s="3"/>
      <c r="O142" s="3"/>
      <c r="P142" s="3"/>
      <c r="Q142" s="3"/>
      <c r="R142" t="str">
        <f t="shared" si="24"/>
        <v>\textcolor{blue}{345} &amp; \textcolor{blue}{13.76247} &amp; \textcolor{blue}{51.03276} &amp; \textcolor{blue}{-1} &amp; \textcolor{blue}{Trackpos 234} &amp; \textcolor{blue}{TP234 }\\</v>
      </c>
    </row>
    <row r="143" spans="1:18" x14ac:dyDescent="0.25">
      <c r="A143">
        <v>346</v>
      </c>
      <c r="B143" s="1" t="s">
        <v>704</v>
      </c>
      <c r="C143" s="3"/>
      <c r="D143" s="3" t="s">
        <v>578</v>
      </c>
      <c r="E143">
        <v>-1</v>
      </c>
      <c r="F143">
        <v>13.76247</v>
      </c>
      <c r="G143">
        <v>51.032699999999998</v>
      </c>
      <c r="H143" s="3"/>
      <c r="I143" t="s">
        <v>430</v>
      </c>
      <c r="J143" s="3"/>
      <c r="K143" s="3" t="str">
        <f t="shared" si="25"/>
        <v>this-&gt;PT[346].specify_trackpos(13.76247, 51.0327, -1, "Trackpos 235",  "TP235", this);</v>
      </c>
      <c r="L143" s="3"/>
      <c r="M143" s="3"/>
      <c r="N143" s="3"/>
      <c r="O143" s="3"/>
      <c r="P143" s="3"/>
      <c r="Q143" s="3"/>
      <c r="R143" t="str">
        <f t="shared" si="24"/>
        <v>\textcolor{blue}{346} &amp; \textcolor{blue}{13.76247} &amp; \textcolor{blue}{51.0327} &amp; \textcolor{blue}{-1} &amp; \textcolor{blue}{Trackpos 235} &amp; \textcolor{blue}{TP235 }\\</v>
      </c>
    </row>
    <row r="144" spans="1:18" x14ac:dyDescent="0.25">
      <c r="A144">
        <v>347</v>
      </c>
      <c r="B144" s="1" t="s">
        <v>705</v>
      </c>
      <c r="C144" s="3"/>
      <c r="D144" s="3" t="s">
        <v>579</v>
      </c>
      <c r="E144">
        <v>-1</v>
      </c>
      <c r="F144">
        <v>13.762449999999999</v>
      </c>
      <c r="G144">
        <v>51.032640000000001</v>
      </c>
      <c r="H144" s="3"/>
      <c r="I144" t="s">
        <v>430</v>
      </c>
      <c r="J144" s="3"/>
      <c r="K144" s="3" t="str">
        <f t="shared" si="25"/>
        <v>this-&gt;PT[347].specify_trackpos(13.76245, 51.03264, -1, "Trackpos 236",  "TP236", this);</v>
      </c>
      <c r="L144" s="3"/>
      <c r="M144" s="3"/>
      <c r="N144" s="3"/>
      <c r="O144" s="3"/>
      <c r="P144" s="3"/>
      <c r="Q144" s="3"/>
      <c r="R144" t="str">
        <f t="shared" si="24"/>
        <v>\textcolor{blue}{347} &amp; \textcolor{blue}{13.76245} &amp; \textcolor{blue}{51.03264} &amp; \textcolor{blue}{-1} &amp; \textcolor{blue}{Trackpos 236} &amp; \textcolor{blue}{TP236 }\\</v>
      </c>
    </row>
    <row r="145" spans="1:18" x14ac:dyDescent="0.25">
      <c r="A145">
        <v>348</v>
      </c>
      <c r="B145" s="1" t="s">
        <v>701</v>
      </c>
      <c r="C145" s="3"/>
      <c r="D145" s="3" t="s">
        <v>580</v>
      </c>
      <c r="E145">
        <v>-1</v>
      </c>
      <c r="F145">
        <v>13.76163</v>
      </c>
      <c r="G145">
        <v>51.031680000000001</v>
      </c>
      <c r="H145" s="3"/>
      <c r="I145" t="s">
        <v>430</v>
      </c>
      <c r="J145" s="3"/>
      <c r="K145" s="3" t="str">
        <f t="shared" si="25"/>
        <v>this-&gt;PT[348].specify_trackpos(13.76163, 51.03168, -1, "Trackpos 237",  "TP237", this);</v>
      </c>
      <c r="L145" s="3"/>
      <c r="M145" s="3"/>
      <c r="N145" s="3"/>
      <c r="O145" s="3"/>
      <c r="P145" s="3"/>
      <c r="Q145" s="3"/>
      <c r="R145" t="str">
        <f t="shared" si="24"/>
        <v>\textcolor{blue}{348} &amp; \textcolor{blue}{13.76163} &amp; \textcolor{blue}{51.03168} &amp; \textcolor{blue}{-1} &amp; \textcolor{blue}{Trackpos 237} &amp; \textcolor{blue}{TP237 }\\</v>
      </c>
    </row>
    <row r="146" spans="1:18" x14ac:dyDescent="0.25">
      <c r="A146">
        <v>349</v>
      </c>
      <c r="B146" s="1" t="s">
        <v>58</v>
      </c>
      <c r="C146" s="3"/>
      <c r="D146" s="3"/>
      <c r="E146">
        <v>15</v>
      </c>
      <c r="F146">
        <v>13.761060000000001</v>
      </c>
      <c r="G146">
        <v>51.03098</v>
      </c>
      <c r="H146" s="3"/>
      <c r="I146" t="s">
        <v>427</v>
      </c>
      <c r="J146" s="3"/>
      <c r="K146" t="str">
        <f t="shared" si="1"/>
        <v>this-&gt;PT[349].specify_regular(13.76106, 51.03098, 15,  this);</v>
      </c>
      <c r="L146" s="3"/>
      <c r="M146" s="3"/>
      <c r="N146" s="3"/>
      <c r="O146" s="3"/>
      <c r="P146" s="3"/>
      <c r="Q146" s="3"/>
      <c r="R146" t="str">
        <f t="shared" si="24"/>
        <v>\textcolor{black}{349} &amp; \textcolor{black}{13.76106} &amp; \textcolor{black}{51.03098} &amp; \textcolor{black}{15} &amp; \textcolor{black}{S-Bf. Strehlen} &amp; \textcolor{black}{ }\\</v>
      </c>
    </row>
    <row r="147" spans="1:18" x14ac:dyDescent="0.25">
      <c r="A147">
        <v>350</v>
      </c>
      <c r="B147" s="1" t="s">
        <v>698</v>
      </c>
      <c r="C147" s="3"/>
      <c r="D147" s="3" t="s">
        <v>581</v>
      </c>
      <c r="E147">
        <v>-1</v>
      </c>
      <c r="F147">
        <v>13.759209999999999</v>
      </c>
      <c r="G147">
        <v>51.028500000000001</v>
      </c>
      <c r="H147" s="3"/>
      <c r="I147" t="s">
        <v>430</v>
      </c>
      <c r="J147" s="3"/>
      <c r="K147" s="3" t="str">
        <f t="shared" si="25"/>
        <v>this-&gt;PT[350].specify_trackpos(13.75921, 51.0285, -1, "Trackpos 238",  "TP238", this);</v>
      </c>
      <c r="L147" s="3"/>
      <c r="M147" s="3"/>
      <c r="N147" s="3"/>
      <c r="O147" s="3"/>
      <c r="P147" s="3"/>
      <c r="Q147" s="3"/>
      <c r="R147" t="str">
        <f t="shared" si="24"/>
        <v>\textcolor{blue}{350} &amp; \textcolor{blue}{13.75921} &amp; \textcolor{blue}{51.0285} &amp; \textcolor{blue}{-1} &amp; \textcolor{blue}{Trackpos 238} &amp; \textcolor{blue}{TP238 }\\</v>
      </c>
    </row>
    <row r="148" spans="1:18" x14ac:dyDescent="0.25">
      <c r="A148">
        <v>351</v>
      </c>
      <c r="B148" s="1" t="s">
        <v>699</v>
      </c>
      <c r="C148" s="3"/>
      <c r="D148" s="3" t="s">
        <v>582</v>
      </c>
      <c r="E148">
        <v>-1</v>
      </c>
      <c r="F148">
        <v>13.759169999999999</v>
      </c>
      <c r="G148">
        <v>51.028410000000001</v>
      </c>
      <c r="H148" s="3"/>
      <c r="I148" t="s">
        <v>430</v>
      </c>
      <c r="J148" s="3"/>
      <c r="K148" s="3" t="str">
        <f t="shared" si="25"/>
        <v>this-&gt;PT[351].specify_trackpos(13.75917, 51.02841, -1, "Trackpos 239",  "TP239", this);</v>
      </c>
      <c r="L148" s="3"/>
      <c r="M148" s="3"/>
      <c r="N148" s="3"/>
      <c r="O148" s="3"/>
      <c r="P148" s="3"/>
      <c r="Q148" s="3"/>
      <c r="R148" t="str">
        <f t="shared" si="24"/>
        <v>\textcolor{blue}{351} &amp; \textcolor{blue}{13.75917} &amp; \textcolor{blue}{51.02841} &amp; \textcolor{blue}{-1} &amp; \textcolor{blue}{Trackpos 239} &amp; \textcolor{blue}{TP239 }\\</v>
      </c>
    </row>
    <row r="149" spans="1:18" x14ac:dyDescent="0.25">
      <c r="A149">
        <v>352</v>
      </c>
      <c r="B149" s="1" t="s">
        <v>700</v>
      </c>
      <c r="C149" s="3"/>
      <c r="D149" s="3" t="s">
        <v>583</v>
      </c>
      <c r="E149">
        <v>-1</v>
      </c>
      <c r="F149">
        <v>13.75919</v>
      </c>
      <c r="G149">
        <v>51.028300000000002</v>
      </c>
      <c r="H149" s="3"/>
      <c r="I149" t="s">
        <v>430</v>
      </c>
      <c r="J149" s="3"/>
      <c r="K149" s="3" t="str">
        <f t="shared" si="25"/>
        <v>this-&gt;PT[352].specify_trackpos(13.75919, 51.0283, -1, "Trackpos 240",  "TP240", this);</v>
      </c>
      <c r="L149" s="3"/>
      <c r="M149" s="3"/>
      <c r="N149" s="3"/>
      <c r="O149" s="3"/>
      <c r="P149" s="3"/>
      <c r="Q149" s="3"/>
      <c r="R149" t="str">
        <f t="shared" si="24"/>
        <v>\textcolor{blue}{352} &amp; \textcolor{blue}{13.75919} &amp; \textcolor{blue}{51.0283} &amp; \textcolor{blue}{-1} &amp; \textcolor{blue}{Trackpos 240} &amp; \textcolor{blue}{TP240 }\\</v>
      </c>
    </row>
    <row r="150" spans="1:18" x14ac:dyDescent="0.25">
      <c r="A150">
        <v>353</v>
      </c>
      <c r="B150" s="1" t="s">
        <v>697</v>
      </c>
      <c r="C150" s="3"/>
      <c r="D150" s="3" t="s">
        <v>584</v>
      </c>
      <c r="E150">
        <v>-1</v>
      </c>
      <c r="F150">
        <v>13.759550000000001</v>
      </c>
      <c r="G150">
        <v>51.027720000000002</v>
      </c>
      <c r="H150" s="3"/>
      <c r="I150" t="s">
        <v>430</v>
      </c>
      <c r="J150" s="3"/>
      <c r="K150" s="3" t="str">
        <f t="shared" si="25"/>
        <v>this-&gt;PT[353].specify_trackpos(13.75955, 51.02772, -1, "Trackpos 241",  "TP241", this);</v>
      </c>
      <c r="L150" s="3"/>
      <c r="M150" s="3"/>
      <c r="N150" s="3"/>
      <c r="O150" s="3"/>
      <c r="P150" s="3"/>
      <c r="Q150" s="3"/>
      <c r="R150" t="str">
        <f t="shared" si="24"/>
        <v>\textcolor{blue}{353} &amp; \textcolor{blue}{13.75955} &amp; \textcolor{blue}{51.02772} &amp; \textcolor{blue}{-1} &amp; \textcolor{blue}{Trackpos 241} &amp; \textcolor{blue}{TP241 }\\</v>
      </c>
    </row>
    <row r="151" spans="1:18" x14ac:dyDescent="0.25">
      <c r="A151">
        <v>354</v>
      </c>
      <c r="B151" s="1" t="s">
        <v>57</v>
      </c>
      <c r="E151">
        <v>14</v>
      </c>
      <c r="F151">
        <v>13.75985</v>
      </c>
      <c r="G151">
        <v>51.027380000000001</v>
      </c>
      <c r="I151" t="s">
        <v>427</v>
      </c>
      <c r="K151" t="str">
        <f t="shared" si="1"/>
        <v>this-&gt;PT[354].specify_regular(13.75985, 51.02738, 14,  this);</v>
      </c>
      <c r="R151" t="str">
        <f t="shared" si="24"/>
        <v>\textcolor{black}{354} &amp; \textcolor{black}{13.75985} &amp; \textcolor{black}{51.02738} &amp; \textcolor{black}{14} &amp; \textcolor{black}{Wasaplatz} &amp; \textcolor{black}{ }\\</v>
      </c>
    </row>
    <row r="152" spans="1:18" x14ac:dyDescent="0.25">
      <c r="A152">
        <v>355</v>
      </c>
      <c r="B152" s="1" t="s">
        <v>56</v>
      </c>
      <c r="E152">
        <v>13</v>
      </c>
      <c r="F152">
        <v>13.76201</v>
      </c>
      <c r="G152">
        <v>51.024709999999999</v>
      </c>
      <c r="I152" t="s">
        <v>427</v>
      </c>
      <c r="K152" t="str">
        <f t="shared" si="1"/>
        <v>this-&gt;PT[355].specify_regular(13.76201, 51.02471, 13,  this);</v>
      </c>
      <c r="R152" t="str">
        <f t="shared" si="24"/>
        <v>\textcolor{black}{355} &amp; \textcolor{black}{13.76201} &amp; \textcolor{black}{51.02471} &amp; \textcolor{black}{13} &amp; \textcolor{black}{Mockritzer Straße} &amp; \textcolor{black}{ }\\</v>
      </c>
    </row>
    <row r="153" spans="1:18" x14ac:dyDescent="0.25">
      <c r="A153">
        <v>356</v>
      </c>
      <c r="B153" s="1" t="s">
        <v>696</v>
      </c>
      <c r="D153" s="3" t="s">
        <v>585</v>
      </c>
      <c r="E153">
        <v>-1</v>
      </c>
      <c r="F153">
        <v>13.76214</v>
      </c>
      <c r="G153">
        <v>51.024549999999998</v>
      </c>
      <c r="I153" t="s">
        <v>430</v>
      </c>
      <c r="K153" s="3" t="str">
        <f t="shared" ref="K153:K165" si="26">CONCATENATE("this-&gt;PT[",A153,"].specify_trackpos(",F153,", ",G153,", ",E153,", ",CHAR(34),B153,CHAR(34),",  ",CHAR(34),D153,CHAR(34),", this);")</f>
        <v>this-&gt;PT[356].specify_trackpos(13.76214, 51.02455, -1, "Trackpos 242",  "TP242", this);</v>
      </c>
      <c r="R153" t="str">
        <f t="shared" si="24"/>
        <v>\textcolor{blue}{356} &amp; \textcolor{blue}{13.76214} &amp; \textcolor{blue}{51.02455} &amp; \textcolor{blue}{-1} &amp; \textcolor{blue}{Trackpos 242} &amp; \textcolor{blue}{TP242 }\\</v>
      </c>
    </row>
    <row r="154" spans="1:18" x14ac:dyDescent="0.25">
      <c r="A154">
        <v>357</v>
      </c>
      <c r="B154" s="1" t="s">
        <v>695</v>
      </c>
      <c r="D154" s="3" t="s">
        <v>586</v>
      </c>
      <c r="E154">
        <v>-1</v>
      </c>
      <c r="F154">
        <v>13.762269999999999</v>
      </c>
      <c r="G154">
        <v>51.024439999999998</v>
      </c>
      <c r="I154" t="s">
        <v>430</v>
      </c>
      <c r="K154" s="3" t="str">
        <f t="shared" si="26"/>
        <v>this-&gt;PT[357].specify_trackpos(13.76227, 51.02444, -1, "Trackpos 243",  "TP243", this);</v>
      </c>
      <c r="R154" t="str">
        <f t="shared" si="24"/>
        <v>\textcolor{blue}{357} &amp; \textcolor{blue}{13.76227} &amp; \textcolor{blue}{51.02444} &amp; \textcolor{blue}{-1} &amp; \textcolor{blue}{Trackpos 243} &amp; \textcolor{blue}{TP243 }\\</v>
      </c>
    </row>
    <row r="155" spans="1:18" x14ac:dyDescent="0.25">
      <c r="A155">
        <v>358</v>
      </c>
      <c r="B155" s="1" t="s">
        <v>55</v>
      </c>
      <c r="C155" s="3"/>
      <c r="D155" s="3"/>
      <c r="E155">
        <v>12</v>
      </c>
      <c r="F155">
        <v>13.76525</v>
      </c>
      <c r="G155">
        <v>51.022500000000001</v>
      </c>
      <c r="H155" s="3"/>
      <c r="I155" t="s">
        <v>427</v>
      </c>
      <c r="J155" s="3"/>
      <c r="K155" t="str">
        <f t="shared" si="1"/>
        <v>this-&gt;PT[358].specify_regular(13.76525, 51.0225, 12,  this);</v>
      </c>
      <c r="L155" s="3"/>
      <c r="M155" s="3"/>
      <c r="N155" s="3"/>
      <c r="O155" s="3"/>
      <c r="P155" s="3"/>
      <c r="Q155" s="3"/>
      <c r="R155" t="str">
        <f t="shared" si="24"/>
        <v>\textcolor{black}{358} &amp; \textcolor{black}{13.76525} &amp; \textcolor{black}{51.0225} &amp; \textcolor{black}{12} &amp; \textcolor{black}{Hugo-Bürkner-Straße} &amp; \textcolor{black}{ }\\</v>
      </c>
    </row>
    <row r="156" spans="1:18" x14ac:dyDescent="0.25">
      <c r="A156">
        <v>359</v>
      </c>
      <c r="B156" s="1" t="s">
        <v>692</v>
      </c>
      <c r="C156" s="3"/>
      <c r="D156" s="3" t="s">
        <v>587</v>
      </c>
      <c r="E156">
        <v>-1</v>
      </c>
      <c r="F156">
        <v>13.76548</v>
      </c>
      <c r="G156">
        <v>51.022359999999999</v>
      </c>
      <c r="H156" s="3"/>
      <c r="I156" t="s">
        <v>430</v>
      </c>
      <c r="J156" s="3"/>
      <c r="K156" s="3" t="str">
        <f t="shared" si="26"/>
        <v>this-&gt;PT[359].specify_trackpos(13.76548, 51.02236, -1, "Trackpos 244",  "TP244", this);</v>
      </c>
      <c r="L156" s="3"/>
      <c r="M156" s="3"/>
      <c r="N156" s="3"/>
      <c r="O156" s="3"/>
      <c r="P156" s="3"/>
      <c r="Q156" s="3"/>
      <c r="R156" t="str">
        <f t="shared" si="24"/>
        <v>\textcolor{blue}{359} &amp; \textcolor{blue}{13.76548} &amp; \textcolor{blue}{51.02236} &amp; \textcolor{blue}{-1} &amp; \textcolor{blue}{Trackpos 244} &amp; \textcolor{blue}{TP244 }\\</v>
      </c>
    </row>
    <row r="157" spans="1:18" x14ac:dyDescent="0.25">
      <c r="A157">
        <v>360</v>
      </c>
      <c r="B157" s="1" t="s">
        <v>693</v>
      </c>
      <c r="C157" s="3"/>
      <c r="D157" s="3" t="s">
        <v>588</v>
      </c>
      <c r="E157">
        <v>-1</v>
      </c>
      <c r="F157">
        <v>13.76566</v>
      </c>
      <c r="G157">
        <v>51.022300000000001</v>
      </c>
      <c r="H157" s="3"/>
      <c r="I157" t="s">
        <v>430</v>
      </c>
      <c r="J157" s="3"/>
      <c r="K157" s="3" t="str">
        <f t="shared" si="26"/>
        <v>this-&gt;PT[360].specify_trackpos(13.76566, 51.0223, -1, "Trackpos 245",  "TP245", this);</v>
      </c>
      <c r="L157" s="3"/>
      <c r="M157" s="3"/>
      <c r="N157" s="3"/>
      <c r="O157" s="3"/>
      <c r="P157" s="3"/>
      <c r="Q157" s="3"/>
      <c r="R157" t="str">
        <f t="shared" si="24"/>
        <v>\textcolor{blue}{360} &amp; \textcolor{blue}{13.76566} &amp; \textcolor{blue}{51.0223} &amp; \textcolor{blue}{-1} &amp; \textcolor{blue}{Trackpos 245} &amp; \textcolor{blue}{TP245 }\\</v>
      </c>
    </row>
    <row r="158" spans="1:18" x14ac:dyDescent="0.25">
      <c r="A158">
        <v>361</v>
      </c>
      <c r="B158" s="1" t="s">
        <v>694</v>
      </c>
      <c r="C158" s="3"/>
      <c r="D158" s="3" t="s">
        <v>589</v>
      </c>
      <c r="E158">
        <v>-1</v>
      </c>
      <c r="F158">
        <v>13.76577</v>
      </c>
      <c r="G158">
        <v>51.022280000000002</v>
      </c>
      <c r="H158" s="3"/>
      <c r="I158" t="s">
        <v>430</v>
      </c>
      <c r="J158" s="3"/>
      <c r="K158" s="3" t="str">
        <f t="shared" si="26"/>
        <v>this-&gt;PT[361].specify_trackpos(13.76577, 51.02228, -1, "Trackpos 246",  "TP246", this);</v>
      </c>
      <c r="L158" s="3"/>
      <c r="M158" s="3"/>
      <c r="N158" s="3"/>
      <c r="O158" s="3"/>
      <c r="P158" s="3"/>
      <c r="Q158" s="3"/>
      <c r="R158" t="str">
        <f t="shared" si="24"/>
        <v>\textcolor{blue}{361} &amp; \textcolor{blue}{13.76577} &amp; \textcolor{blue}{51.02228} &amp; \textcolor{blue}{-1} &amp; \textcolor{blue}{Trackpos 246} &amp; \textcolor{blue}{TP246 }\\</v>
      </c>
    </row>
    <row r="159" spans="1:18" x14ac:dyDescent="0.25">
      <c r="A159">
        <v>362</v>
      </c>
      <c r="B159" s="1" t="s">
        <v>691</v>
      </c>
      <c r="C159" s="3"/>
      <c r="D159" s="3" t="s">
        <v>590</v>
      </c>
      <c r="E159">
        <v>-1</v>
      </c>
      <c r="F159">
        <v>13.765879999999999</v>
      </c>
      <c r="G159">
        <v>51.022289999999998</v>
      </c>
      <c r="H159" s="3"/>
      <c r="I159" t="s">
        <v>430</v>
      </c>
      <c r="J159" s="3"/>
      <c r="K159" s="3" t="str">
        <f t="shared" si="26"/>
        <v>this-&gt;PT[362].specify_trackpos(13.76588, 51.02229, -1, "Trackpos 247",  "TP247", this);</v>
      </c>
      <c r="L159" s="3"/>
      <c r="M159" s="3"/>
      <c r="N159" s="3"/>
      <c r="O159" s="3"/>
      <c r="P159" s="3"/>
      <c r="Q159" s="3"/>
      <c r="R159" t="str">
        <f t="shared" si="24"/>
        <v>\textcolor{blue}{362} &amp; \textcolor{blue}{13.76588} &amp; \textcolor{blue}{51.02229} &amp; \textcolor{blue}{-1} &amp; \textcolor{blue}{Trackpos 247} &amp; \textcolor{blue}{TP247 }\\</v>
      </c>
    </row>
    <row r="160" spans="1:18" x14ac:dyDescent="0.25">
      <c r="A160">
        <v>363</v>
      </c>
      <c r="B160" s="1" t="s">
        <v>472</v>
      </c>
      <c r="C160" s="3"/>
      <c r="D160" s="3" t="s">
        <v>473</v>
      </c>
      <c r="E160">
        <v>-1</v>
      </c>
      <c r="F160">
        <v>13.76601</v>
      </c>
      <c r="G160">
        <v>51.022320000000001</v>
      </c>
      <c r="H160" s="3"/>
      <c r="I160" t="s">
        <v>428</v>
      </c>
      <c r="J160" s="3"/>
      <c r="K160" s="3" t="str">
        <f>CONCATENATE("this-&gt;PT[",A160,"].specify_switch(",F160,", ",G160,", ",E160,", ",CHAR(34),B160,CHAR(34),",  ",CHAR(34),D160,CHAR(34),", this);")</f>
        <v>this-&gt;PT[363].specify_switch(13.76601, 51.02232, -1, "Weiche 44",  "W44", this);</v>
      </c>
      <c r="L160" s="3"/>
      <c r="M160" s="3"/>
      <c r="N160" s="3"/>
      <c r="O160" s="3"/>
      <c r="P160" s="3"/>
      <c r="Q160" s="3"/>
      <c r="R160" t="str">
        <f t="shared" si="24"/>
        <v>\textcolor{red}{363} &amp; \textcolor{red}{13.76601} &amp; \textcolor{red}{51.02232} &amp; \textcolor{red}{-1} &amp; \textcolor{red}{Weiche 44} &amp; \textcolor{red}{W44 }\\</v>
      </c>
    </row>
    <row r="161" spans="1:18" x14ac:dyDescent="0.25">
      <c r="A161">
        <v>364</v>
      </c>
      <c r="B161" s="1" t="s">
        <v>54</v>
      </c>
      <c r="C161" t="s">
        <v>797</v>
      </c>
      <c r="E161">
        <v>11</v>
      </c>
      <c r="F161">
        <v>13.76937</v>
      </c>
      <c r="G161">
        <v>51.02458</v>
      </c>
      <c r="I161" t="s">
        <v>427</v>
      </c>
      <c r="J161" s="2"/>
      <c r="K161" t="str">
        <f>CONCATENATE("this-&gt;PT[",A161,"].specify_regular(",F161,", ",G161,", ",E161,",  this);")</f>
        <v>this-&gt;PT[364].specify_regular(13.76937, 51.02458, 11,  this);</v>
      </c>
      <c r="R161" t="str">
        <f>CONCATENATE("\textcolor{",$I161,"}{",A161,"}"," &amp; \textcolor{",$I161,"}{",F161,"} &amp; \textcolor{",$I161,"}{",G161,"} &amp; \textcolor{",$I161,"}{",E161,"} &amp; \textcolor{",$I161,"}{",B161,"} &amp; \textcolor{",$I161,"}{",D161," }\\")</f>
        <v>\textcolor{black}{364} &amp; \textcolor{black}{13.76937} &amp; \textcolor{black}{51.02458} &amp; \textcolor{black}{11} &amp; \textcolor{black}{Cäcilienstraße} &amp; \textcolor{black}{ }\\</v>
      </c>
    </row>
    <row r="162" spans="1:18" x14ac:dyDescent="0.25">
      <c r="A162">
        <v>365</v>
      </c>
      <c r="B162" s="1" t="s">
        <v>688</v>
      </c>
      <c r="C162" s="3"/>
      <c r="D162" s="3" t="s">
        <v>592</v>
      </c>
      <c r="E162">
        <v>-1</v>
      </c>
      <c r="F162">
        <v>13.76965</v>
      </c>
      <c r="G162">
        <v>51.024799999999999</v>
      </c>
      <c r="H162" s="3"/>
      <c r="I162" t="s">
        <v>430</v>
      </c>
      <c r="J162" s="3"/>
      <c r="K162" s="3" t="str">
        <f t="shared" si="26"/>
        <v>this-&gt;PT[365].specify_trackpos(13.76965, 51.0248, -1, "Trackpos 249",  "TP249", this);</v>
      </c>
      <c r="L162" s="3"/>
      <c r="M162" s="3"/>
      <c r="N162" s="3"/>
      <c r="O162" s="3"/>
      <c r="P162" s="3"/>
      <c r="Q162" s="3"/>
      <c r="R162" t="str">
        <f t="shared" si="24"/>
        <v>\textcolor{blue}{365} &amp; \textcolor{blue}{13.76965} &amp; \textcolor{blue}{51.0248} &amp; \textcolor{blue}{-1} &amp; \textcolor{blue}{Trackpos 249} &amp; \textcolor{blue}{TP249 }\\</v>
      </c>
    </row>
    <row r="163" spans="1:18" x14ac:dyDescent="0.25">
      <c r="A163">
        <v>366</v>
      </c>
      <c r="B163" s="1" t="s">
        <v>689</v>
      </c>
      <c r="C163" s="3"/>
      <c r="D163" s="3" t="s">
        <v>593</v>
      </c>
      <c r="E163">
        <v>-1</v>
      </c>
      <c r="F163">
        <v>13.769830000000001</v>
      </c>
      <c r="G163">
        <v>51.024859999999997</v>
      </c>
      <c r="H163" s="3"/>
      <c r="I163" t="s">
        <v>430</v>
      </c>
      <c r="J163" s="3"/>
      <c r="K163" s="3" t="str">
        <f t="shared" si="26"/>
        <v>this-&gt;PT[366].specify_trackpos(13.76983, 51.02486, -1, "Trackpos 250",  "TP250", this);</v>
      </c>
      <c r="L163" s="3"/>
      <c r="M163" s="3"/>
      <c r="N163" s="3"/>
      <c r="O163" s="3"/>
      <c r="P163" s="3"/>
      <c r="Q163" s="3"/>
      <c r="R163" t="str">
        <f t="shared" si="24"/>
        <v>\textcolor{blue}{366} &amp; \textcolor{blue}{13.76983} &amp; \textcolor{blue}{51.02486} &amp; \textcolor{blue}{-1} &amp; \textcolor{blue}{Trackpos 250} &amp; \textcolor{blue}{TP250 }\\</v>
      </c>
    </row>
    <row r="164" spans="1:18" x14ac:dyDescent="0.25">
      <c r="A164">
        <v>367</v>
      </c>
      <c r="B164" s="1" t="s">
        <v>690</v>
      </c>
      <c r="C164" s="3"/>
      <c r="D164" s="3" t="s">
        <v>594</v>
      </c>
      <c r="E164">
        <v>-1</v>
      </c>
      <c r="F164">
        <v>13.77003</v>
      </c>
      <c r="G164">
        <v>51.024859999999997</v>
      </c>
      <c r="H164" s="3"/>
      <c r="I164" t="s">
        <v>430</v>
      </c>
      <c r="J164" s="3"/>
      <c r="K164" s="3" t="str">
        <f t="shared" si="26"/>
        <v>this-&gt;PT[367].specify_trackpos(13.77003, 51.02486, -1, "Trackpos 251",  "TP251", this);</v>
      </c>
      <c r="L164" s="3"/>
      <c r="M164" s="3"/>
      <c r="N164" s="3"/>
      <c r="O164" s="3"/>
      <c r="P164" s="3"/>
      <c r="Q164" s="3"/>
      <c r="R164" t="str">
        <f t="shared" si="24"/>
        <v>\textcolor{blue}{367} &amp; \textcolor{blue}{13.77003} &amp; \textcolor{blue}{51.02486} &amp; \textcolor{blue}{-1} &amp; \textcolor{blue}{Trackpos 251} &amp; \textcolor{blue}{TP251 }\\</v>
      </c>
    </row>
    <row r="165" spans="1:18" x14ac:dyDescent="0.25">
      <c r="A165">
        <v>368</v>
      </c>
      <c r="B165" s="1" t="s">
        <v>686</v>
      </c>
      <c r="C165" s="3"/>
      <c r="D165" s="3" t="s">
        <v>595</v>
      </c>
      <c r="E165">
        <v>-1</v>
      </c>
      <c r="F165">
        <v>13.77012</v>
      </c>
      <c r="G165">
        <v>51.024839999999998</v>
      </c>
      <c r="H165" s="3"/>
      <c r="I165" t="s">
        <v>430</v>
      </c>
      <c r="J165" s="3"/>
      <c r="K165" s="3" t="str">
        <f t="shared" si="26"/>
        <v>this-&gt;PT[368].specify_trackpos(13.77012, 51.02484, -1, "Trackpos 252",  "TP252", this);</v>
      </c>
      <c r="L165" s="3"/>
      <c r="M165" s="3"/>
      <c r="N165" s="3"/>
      <c r="O165" s="3"/>
      <c r="P165" s="3"/>
      <c r="Q165" s="3"/>
      <c r="R165" t="str">
        <f t="shared" si="24"/>
        <v>\textcolor{blue}{368} &amp; \textcolor{blue}{13.77012} &amp; \textcolor{blue}{51.02484} &amp; \textcolor{blue}{-1} &amp; \textcolor{blue}{Trackpos 252} &amp; \textcolor{blue}{TP252 }\\</v>
      </c>
    </row>
    <row r="166" spans="1:18" x14ac:dyDescent="0.25">
      <c r="A166">
        <v>369</v>
      </c>
      <c r="B166" s="1" t="s">
        <v>687</v>
      </c>
      <c r="C166" s="3" t="s">
        <v>797</v>
      </c>
      <c r="D166" s="3" t="s">
        <v>591</v>
      </c>
      <c r="E166">
        <v>-1</v>
      </c>
      <c r="F166">
        <v>13.7712</v>
      </c>
      <c r="G166">
        <v>51.024270000000001</v>
      </c>
      <c r="H166" s="3"/>
      <c r="I166" t="s">
        <v>430</v>
      </c>
      <c r="J166" s="3"/>
      <c r="K166" s="3" t="str">
        <f t="shared" ref="K166" si="27">CONCATENATE("this-&gt;PT[",A166,"].specify_trackpos(",F166,", ",G166,", ",E166,", ",CHAR(34),B166,CHAR(34),",  ",CHAR(34),D166,CHAR(34),", this);")</f>
        <v>this-&gt;PT[369].specify_trackpos(13.7712, 51.02427, -1, "Trackpos 248",  "TP248", this);</v>
      </c>
      <c r="L166" s="3"/>
      <c r="M166" s="3"/>
      <c r="N166" s="3"/>
      <c r="O166" s="3"/>
      <c r="P166" s="3"/>
      <c r="Q166" s="3"/>
      <c r="R166" t="str">
        <f t="shared" ref="R166" si="28">CONCATENATE("\textcolor{",$I166,"}{",A166,"}"," &amp; \textcolor{",$I166,"}{",F166,"} &amp; \textcolor{",$I166,"}{",G166,"} &amp; \textcolor{",$I166,"}{",E166,"} &amp; \textcolor{",$I166,"}{",B166,"} &amp; \textcolor{",$I166,"}{",D166," }\\")</f>
        <v>\textcolor{blue}{369} &amp; \textcolor{blue}{13.7712} &amp; \textcolor{blue}{51.02427} &amp; \textcolor{blue}{-1} &amp; \textcolor{blue}{Trackpos 248} &amp; \textcolor{blue}{TP248 }\\</v>
      </c>
    </row>
    <row r="167" spans="1:18" x14ac:dyDescent="0.25">
      <c r="A167">
        <v>370</v>
      </c>
      <c r="B167" s="1" t="s">
        <v>53</v>
      </c>
      <c r="E167">
        <v>10</v>
      </c>
      <c r="F167">
        <v>13.77436</v>
      </c>
      <c r="G167">
        <v>51.022640000000003</v>
      </c>
      <c r="I167" t="s">
        <v>427</v>
      </c>
      <c r="K167" t="str">
        <f t="shared" si="1"/>
        <v>this-&gt;PT[370].specify_regular(13.77436, 51.02264, 10,  this);</v>
      </c>
      <c r="R167" t="str">
        <f t="shared" si="24"/>
        <v>\textcolor{black}{370} &amp; \textcolor{black}{13.77436} &amp; \textcolor{black}{51.02264} &amp; \textcolor{black}{10} &amp; \textcolor{black}{Eugen-Bracht-Straße} &amp; \textcolor{black}{ }\\</v>
      </c>
    </row>
    <row r="168" spans="1:18" x14ac:dyDescent="0.25">
      <c r="A168">
        <v>371</v>
      </c>
      <c r="B168" s="1" t="s">
        <v>52</v>
      </c>
      <c r="C168" s="3"/>
      <c r="D168" s="3"/>
      <c r="E168">
        <v>9</v>
      </c>
      <c r="F168">
        <v>13.780430000000001</v>
      </c>
      <c r="G168">
        <v>51.019480000000001</v>
      </c>
      <c r="H168" s="3"/>
      <c r="I168" t="s">
        <v>427</v>
      </c>
      <c r="J168" s="3"/>
      <c r="K168" t="str">
        <f t="shared" si="1"/>
        <v>this-&gt;PT[371].specify_regular(13.78043, 51.01948, 9,  this);</v>
      </c>
      <c r="L168" s="3"/>
      <c r="M168" s="3"/>
      <c r="N168" s="3"/>
      <c r="O168" s="3"/>
      <c r="P168" s="3"/>
      <c r="Q168" s="3"/>
      <c r="R168" t="str">
        <f t="shared" si="24"/>
        <v>\textcolor{black}{371} &amp; \textcolor{black}{13.78043} &amp; \textcolor{black}{51.01948} &amp; \textcolor{black}{9} &amp; \textcolor{black}{Otto-Dix-Ring} &amp; \textcolor{black}{ }\\</v>
      </c>
    </row>
    <row r="169" spans="1:18" x14ac:dyDescent="0.25">
      <c r="A169">
        <v>372</v>
      </c>
      <c r="B169" s="1" t="s">
        <v>685</v>
      </c>
      <c r="C169" s="3"/>
      <c r="D169" s="3" t="s">
        <v>596</v>
      </c>
      <c r="E169">
        <v>-1</v>
      </c>
      <c r="F169">
        <v>13.781969999999999</v>
      </c>
      <c r="G169">
        <v>51.018689999999999</v>
      </c>
      <c r="H169" s="3"/>
      <c r="I169" t="s">
        <v>430</v>
      </c>
      <c r="J169" s="3"/>
      <c r="K169" s="3" t="str">
        <f t="shared" ref="K169:K171" si="29">CONCATENATE("this-&gt;PT[",A169,"].specify_trackpos(",F169,", ",G169,", ",E169,", ",CHAR(34),B169,CHAR(34),",  ",CHAR(34),D169,CHAR(34),", this);")</f>
        <v>this-&gt;PT[372].specify_trackpos(13.78197, 51.01869, -1, "Trackpos 253",  "TP253", this);</v>
      </c>
      <c r="L169" s="3"/>
      <c r="M169" s="3"/>
      <c r="N169" s="3"/>
      <c r="O169" s="3"/>
      <c r="P169" s="3"/>
      <c r="Q169" s="3"/>
      <c r="R169" t="str">
        <f t="shared" si="24"/>
        <v>\textcolor{blue}{372} &amp; \textcolor{blue}{13.78197} &amp; \textcolor{blue}{51.01869} &amp; \textcolor{blue}{-1} &amp; \textcolor{blue}{Trackpos 253} &amp; \textcolor{blue}{TP253 }\\</v>
      </c>
    </row>
    <row r="170" spans="1:18" x14ac:dyDescent="0.25">
      <c r="A170">
        <v>373</v>
      </c>
      <c r="B170" s="1" t="s">
        <v>51</v>
      </c>
      <c r="C170" s="3"/>
      <c r="D170" s="3"/>
      <c r="E170">
        <v>8</v>
      </c>
      <c r="F170">
        <v>13.78378</v>
      </c>
      <c r="G170">
        <v>51.017670000000003</v>
      </c>
      <c r="H170" s="3"/>
      <c r="I170" t="s">
        <v>427</v>
      </c>
      <c r="J170" s="3"/>
      <c r="K170" t="str">
        <f t="shared" si="1"/>
        <v>this-&gt;PT[373].specify_regular(13.78378, 51.01767, 8,  this);</v>
      </c>
      <c r="L170" s="3"/>
      <c r="M170" s="3"/>
      <c r="N170" s="3"/>
      <c r="O170" s="3"/>
      <c r="P170" s="3"/>
      <c r="Q170" s="3"/>
      <c r="R170" t="str">
        <f t="shared" si="24"/>
        <v>\textcolor{black}{373} &amp; \textcolor{black}{13.78378} &amp; \textcolor{black}{51.01767} &amp; \textcolor{black}{8} &amp; \textcolor{black}{Wieckestraße} &amp; \textcolor{black}{ }\\</v>
      </c>
    </row>
    <row r="171" spans="1:18" x14ac:dyDescent="0.25">
      <c r="A171">
        <v>374</v>
      </c>
      <c r="B171" s="1" t="s">
        <v>684</v>
      </c>
      <c r="C171" s="3"/>
      <c r="D171" s="3" t="s">
        <v>597</v>
      </c>
      <c r="E171">
        <v>-1</v>
      </c>
      <c r="F171">
        <v>13.78612</v>
      </c>
      <c r="G171">
        <v>51.016370000000002</v>
      </c>
      <c r="H171" s="3"/>
      <c r="I171" t="s">
        <v>430</v>
      </c>
      <c r="J171" s="3"/>
      <c r="K171" s="3" t="str">
        <f t="shared" si="29"/>
        <v>this-&gt;PT[374].specify_trackpos(13.78612, 51.01637, -1, "Trackpos 254",  "TP254", this);</v>
      </c>
      <c r="L171" s="3"/>
      <c r="M171" s="3"/>
      <c r="N171" s="3"/>
      <c r="O171" s="3"/>
      <c r="P171" s="3"/>
      <c r="Q171" s="3"/>
      <c r="R171" t="str">
        <f t="shared" si="24"/>
        <v>\textcolor{blue}{374} &amp; \textcolor{blue}{13.78612} &amp; \textcolor{blue}{51.01637} &amp; \textcolor{blue}{-1} &amp; \textcolor{blue}{Trackpos 254} &amp; \textcolor{blue}{TP254 }\\</v>
      </c>
    </row>
    <row r="172" spans="1:18" x14ac:dyDescent="0.25">
      <c r="A172">
        <v>375</v>
      </c>
      <c r="B172" s="1" t="s">
        <v>683</v>
      </c>
      <c r="C172" s="3"/>
      <c r="D172" s="3" t="s">
        <v>598</v>
      </c>
      <c r="E172">
        <v>-1</v>
      </c>
      <c r="F172">
        <v>13.78669</v>
      </c>
      <c r="G172">
        <v>51.015990000000002</v>
      </c>
      <c r="H172" s="3"/>
      <c r="I172" t="s">
        <v>430</v>
      </c>
      <c r="J172" s="3"/>
      <c r="K172" s="3" t="str">
        <f>CONCATENATE("this-&gt;PT[",A172,"].specify_trackpos(",F172,", ",G172,", ",E172,", ",CHAR(34),B172,CHAR(34),",  ",CHAR(34),D172,CHAR(34),", this);")</f>
        <v>this-&gt;PT[375].specify_trackpos(13.78669, 51.01599, -1, "Trackpos 255",  "TP255", this);</v>
      </c>
      <c r="L172" s="3"/>
      <c r="M172" s="3"/>
      <c r="N172" s="3"/>
      <c r="O172" s="3"/>
      <c r="P172" s="3"/>
      <c r="Q172" s="3"/>
      <c r="R172" t="str">
        <f>CONCATENATE("\textcolor{",$I172,"}{",A172,"}"," &amp; \textcolor{",$I172,"}{",F172,"} &amp; \textcolor{",$I172,"}{",G172,"} &amp; \textcolor{",$I172,"}{",E172,"} &amp; \textcolor{",$I172,"}{",B172,"} &amp; \textcolor{",$I172,"}{",D172," }\\")</f>
        <v>\textcolor{blue}{375} &amp; \textcolor{blue}{13.78669} &amp; \textcolor{blue}{51.01599} &amp; \textcolor{blue}{-1} &amp; \textcolor{blue}{Trackpos 255} &amp; \textcolor{blue}{TP255 }\\</v>
      </c>
    </row>
    <row r="173" spans="1:18" x14ac:dyDescent="0.25">
      <c r="A173">
        <v>376</v>
      </c>
      <c r="B173" s="1" t="s">
        <v>50</v>
      </c>
      <c r="E173">
        <v>7</v>
      </c>
      <c r="F173">
        <v>13.78679</v>
      </c>
      <c r="G173">
        <v>51.015900000000002</v>
      </c>
      <c r="I173" t="s">
        <v>427</v>
      </c>
      <c r="K173" t="str">
        <f t="shared" si="1"/>
        <v>this-&gt;PT[376].specify_regular(13.78679, 51.0159, 7,  this);</v>
      </c>
      <c r="R173" t="str">
        <f t="shared" si="24"/>
        <v>\textcolor{black}{376} &amp; \textcolor{black}{13.78679} &amp; \textcolor{black}{51.0159} &amp; \textcolor{black}{7} &amp; \textcolor{black}{Lohrmannstraße} &amp; \textcolor{black}{ }\\</v>
      </c>
    </row>
    <row r="174" spans="1:18" x14ac:dyDescent="0.25">
      <c r="A174">
        <v>377</v>
      </c>
      <c r="B174" s="1" t="s">
        <v>679</v>
      </c>
      <c r="D174" s="3" t="s">
        <v>599</v>
      </c>
      <c r="E174">
        <v>-1</v>
      </c>
      <c r="F174">
        <v>13.78806</v>
      </c>
      <c r="G174">
        <v>51.014800000000001</v>
      </c>
      <c r="I174" t="s">
        <v>430</v>
      </c>
      <c r="K174" s="3" t="str">
        <f t="shared" ref="K174:K199" si="30">CONCATENATE("this-&gt;PT[",A174,"].specify_trackpos(",F174,", ",G174,", ",E174,", ",CHAR(34),B174,CHAR(34),",  ",CHAR(34),D174,CHAR(34),", this);")</f>
        <v>this-&gt;PT[377].specify_trackpos(13.78806, 51.0148, -1, "Trackpos 256",  "TP256", this);</v>
      </c>
      <c r="R174" t="str">
        <f t="shared" si="24"/>
        <v>\textcolor{blue}{377} &amp; \textcolor{blue}{13.78806} &amp; \textcolor{blue}{51.0148} &amp; \textcolor{blue}{-1} &amp; \textcolor{blue}{Trackpos 256} &amp; \textcolor{blue}{TP256 }\\</v>
      </c>
    </row>
    <row r="175" spans="1:18" x14ac:dyDescent="0.25">
      <c r="A175">
        <v>378</v>
      </c>
      <c r="B175" s="1" t="s">
        <v>680</v>
      </c>
      <c r="D175" s="3" t="s">
        <v>600</v>
      </c>
      <c r="E175">
        <v>-1</v>
      </c>
      <c r="F175">
        <v>13.78858</v>
      </c>
      <c r="G175">
        <v>51.014429999999997</v>
      </c>
      <c r="I175" t="s">
        <v>430</v>
      </c>
      <c r="K175" s="3" t="str">
        <f t="shared" si="30"/>
        <v>this-&gt;PT[378].specify_trackpos(13.78858, 51.01443, -1, "Trackpos 257",  "TP257", this);</v>
      </c>
      <c r="R175" t="str">
        <f t="shared" si="24"/>
        <v>\textcolor{blue}{378} &amp; \textcolor{blue}{13.78858} &amp; \textcolor{blue}{51.01443} &amp; \textcolor{blue}{-1} &amp; \textcolor{blue}{Trackpos 257} &amp; \textcolor{blue}{TP257 }\\</v>
      </c>
    </row>
    <row r="176" spans="1:18" x14ac:dyDescent="0.25">
      <c r="A176">
        <v>379</v>
      </c>
      <c r="B176" s="1" t="s">
        <v>681</v>
      </c>
      <c r="D176" s="3" t="s">
        <v>601</v>
      </c>
      <c r="E176">
        <v>-1</v>
      </c>
      <c r="F176">
        <v>13.789009999999999</v>
      </c>
      <c r="G176">
        <v>51.014189999999999</v>
      </c>
      <c r="I176" t="s">
        <v>430</v>
      </c>
      <c r="K176" s="3" t="str">
        <f t="shared" si="30"/>
        <v>this-&gt;PT[379].specify_trackpos(13.78901, 51.01419, -1, "Trackpos 258",  "TP258", this);</v>
      </c>
      <c r="R176" t="str">
        <f t="shared" si="24"/>
        <v>\textcolor{blue}{379} &amp; \textcolor{blue}{13.78901} &amp; \textcolor{blue}{51.01419} &amp; \textcolor{blue}{-1} &amp; \textcolor{blue}{Trackpos 258} &amp; \textcolor{blue}{TP258 }\\</v>
      </c>
    </row>
    <row r="177" spans="1:18" x14ac:dyDescent="0.25">
      <c r="A177">
        <v>380</v>
      </c>
      <c r="B177" s="1" t="s">
        <v>682</v>
      </c>
      <c r="D177" s="3" t="s">
        <v>602</v>
      </c>
      <c r="E177">
        <v>-1</v>
      </c>
      <c r="F177">
        <v>13.7895</v>
      </c>
      <c r="G177">
        <v>51.013959999999997</v>
      </c>
      <c r="I177" t="s">
        <v>430</v>
      </c>
      <c r="K177" s="3" t="str">
        <f t="shared" si="30"/>
        <v>this-&gt;PT[380].specify_trackpos(13.7895, 51.01396, -1, "Trackpos 259",  "TP259", this);</v>
      </c>
      <c r="R177" t="str">
        <f t="shared" si="24"/>
        <v>\textcolor{blue}{380} &amp; \textcolor{blue}{13.7895} &amp; \textcolor{blue}{51.01396} &amp; \textcolor{blue}{-1} &amp; \textcolor{blue}{Trackpos 259} &amp; \textcolor{blue}{TP259 }\\</v>
      </c>
    </row>
    <row r="178" spans="1:18" x14ac:dyDescent="0.25">
      <c r="A178">
        <v>381</v>
      </c>
      <c r="B178" s="1" t="s">
        <v>678</v>
      </c>
      <c r="D178" s="3" t="s">
        <v>603</v>
      </c>
      <c r="E178">
        <v>-1</v>
      </c>
      <c r="F178">
        <v>13.789759999999999</v>
      </c>
      <c r="G178">
        <v>51.013849999999998</v>
      </c>
      <c r="I178" t="s">
        <v>430</v>
      </c>
      <c r="K178" s="3" t="str">
        <f t="shared" si="30"/>
        <v>this-&gt;PT[381].specify_trackpos(13.78976, 51.01385, -1, "Trackpos 260",  "TP260", this);</v>
      </c>
      <c r="R178" t="str">
        <f t="shared" si="24"/>
        <v>\textcolor{blue}{381} &amp; \textcolor{blue}{13.78976} &amp; \textcolor{blue}{51.01385} &amp; \textcolor{blue}{-1} &amp; \textcolor{blue}{Trackpos 260} &amp; \textcolor{blue}{TP260 }\\</v>
      </c>
    </row>
    <row r="179" spans="1:18" x14ac:dyDescent="0.25">
      <c r="A179">
        <v>382</v>
      </c>
      <c r="B179" s="1" t="s">
        <v>49</v>
      </c>
      <c r="E179">
        <v>6</v>
      </c>
      <c r="F179">
        <v>13.79082</v>
      </c>
      <c r="G179">
        <v>51.013500000000001</v>
      </c>
      <c r="I179" t="s">
        <v>427</v>
      </c>
      <c r="K179" t="str">
        <f t="shared" si="1"/>
        <v>this-&gt;PT[382].specify_regular(13.79082, 51.0135, 6,  this);</v>
      </c>
      <c r="R179" t="str">
        <f t="shared" si="24"/>
        <v>\textcolor{black}{382} &amp; \textcolor{black}{13.79082} &amp; \textcolor{black}{51.0135} &amp; \textcolor{black}{6} &amp; \textcolor{black}{Hülßestraße} &amp; \textcolor{black}{ }\\</v>
      </c>
    </row>
    <row r="180" spans="1:18" x14ac:dyDescent="0.25">
      <c r="A180">
        <v>383</v>
      </c>
      <c r="B180" s="1" t="s">
        <v>673</v>
      </c>
      <c r="D180" s="3" t="s">
        <v>604</v>
      </c>
      <c r="E180">
        <v>-1</v>
      </c>
      <c r="F180">
        <v>13.79139</v>
      </c>
      <c r="G180">
        <v>51.01332</v>
      </c>
      <c r="I180" t="s">
        <v>430</v>
      </c>
      <c r="K180" s="3" t="str">
        <f t="shared" si="30"/>
        <v>this-&gt;PT[383].specify_trackpos(13.79139, 51.01332, -1, "Trackpos 261",  "TP261", this);</v>
      </c>
      <c r="R180" t="str">
        <f t="shared" si="24"/>
        <v>\textcolor{blue}{383} &amp; \textcolor{blue}{13.79139} &amp; \textcolor{blue}{51.01332} &amp; \textcolor{blue}{-1} &amp; \textcolor{blue}{Trackpos 261} &amp; \textcolor{blue}{TP261 }\\</v>
      </c>
    </row>
    <row r="181" spans="1:18" x14ac:dyDescent="0.25">
      <c r="A181">
        <v>384</v>
      </c>
      <c r="B181" s="1" t="s">
        <v>674</v>
      </c>
      <c r="D181" s="3" t="s">
        <v>605</v>
      </c>
      <c r="E181">
        <v>-1</v>
      </c>
      <c r="F181">
        <v>13.792719999999999</v>
      </c>
      <c r="G181">
        <v>51.013089999999998</v>
      </c>
      <c r="I181" t="s">
        <v>430</v>
      </c>
      <c r="K181" s="3" t="str">
        <f t="shared" si="30"/>
        <v>this-&gt;PT[384].specify_trackpos(13.79272, 51.01309, -1, "Trackpos 262",  "TP262", this);</v>
      </c>
      <c r="R181" t="str">
        <f t="shared" si="24"/>
        <v>\textcolor{blue}{384} &amp; \textcolor{blue}{13.79272} &amp; \textcolor{blue}{51.01309} &amp; \textcolor{blue}{-1} &amp; \textcolor{blue}{Trackpos 262} &amp; \textcolor{blue}{TP262 }\\</v>
      </c>
    </row>
    <row r="182" spans="1:18" x14ac:dyDescent="0.25">
      <c r="A182">
        <v>385</v>
      </c>
      <c r="B182" s="1" t="s">
        <v>675</v>
      </c>
      <c r="D182" s="3" t="s">
        <v>606</v>
      </c>
      <c r="E182">
        <v>-1</v>
      </c>
      <c r="F182">
        <v>13.793430000000001</v>
      </c>
      <c r="G182">
        <v>51.013039999999997</v>
      </c>
      <c r="I182" t="s">
        <v>430</v>
      </c>
      <c r="K182" s="3" t="str">
        <f t="shared" si="30"/>
        <v>this-&gt;PT[385].specify_trackpos(13.79343, 51.01304, -1, "Trackpos 263",  "TP263", this);</v>
      </c>
      <c r="R182" t="str">
        <f t="shared" si="24"/>
        <v>\textcolor{blue}{385} &amp; \textcolor{blue}{13.79343} &amp; \textcolor{blue}{51.01304} &amp; \textcolor{blue}{-1} &amp; \textcolor{blue}{Trackpos 263} &amp; \textcolor{blue}{TP263 }\\</v>
      </c>
    </row>
    <row r="183" spans="1:18" x14ac:dyDescent="0.25">
      <c r="A183">
        <v>386</v>
      </c>
      <c r="B183" s="1" t="s">
        <v>676</v>
      </c>
      <c r="D183" s="3" t="s">
        <v>607</v>
      </c>
      <c r="E183">
        <v>-1</v>
      </c>
      <c r="F183">
        <v>13.79425</v>
      </c>
      <c r="G183">
        <v>51.013080000000002</v>
      </c>
      <c r="I183" t="s">
        <v>430</v>
      </c>
      <c r="K183" s="3" t="str">
        <f t="shared" si="30"/>
        <v>this-&gt;PT[386].specify_trackpos(13.79425, 51.01308, -1, "Trackpos 264",  "TP264", this);</v>
      </c>
      <c r="R183" t="str">
        <f t="shared" si="24"/>
        <v>\textcolor{blue}{386} &amp; \textcolor{blue}{13.79425} &amp; \textcolor{blue}{51.01308} &amp; \textcolor{blue}{-1} &amp; \textcolor{blue}{Trackpos 264} &amp; \textcolor{blue}{TP264 }\\</v>
      </c>
    </row>
    <row r="184" spans="1:18" x14ac:dyDescent="0.25">
      <c r="A184">
        <v>387</v>
      </c>
      <c r="B184" s="1" t="s">
        <v>677</v>
      </c>
      <c r="D184" s="3" t="s">
        <v>608</v>
      </c>
      <c r="E184">
        <v>-1</v>
      </c>
      <c r="F184">
        <v>13.794689999999999</v>
      </c>
      <c r="G184">
        <v>51.013069999999999</v>
      </c>
      <c r="I184" t="s">
        <v>430</v>
      </c>
      <c r="K184" s="3" t="str">
        <f t="shared" si="30"/>
        <v>this-&gt;PT[387].specify_trackpos(13.79469, 51.01307, -1, "Trackpos 265",  "TP265", this);</v>
      </c>
      <c r="R184" t="str">
        <f t="shared" si="24"/>
        <v>\textcolor{blue}{387} &amp; \textcolor{blue}{13.79469} &amp; \textcolor{blue}{51.01307} &amp; \textcolor{blue}{-1} &amp; \textcolor{blue}{Trackpos 265} &amp; \textcolor{blue}{TP265 }\\</v>
      </c>
    </row>
    <row r="185" spans="1:18" x14ac:dyDescent="0.25">
      <c r="A185">
        <v>388</v>
      </c>
      <c r="B185" s="1" t="s">
        <v>672</v>
      </c>
      <c r="D185" s="3" t="s">
        <v>609</v>
      </c>
      <c r="E185">
        <v>-1</v>
      </c>
      <c r="F185">
        <v>13.79515</v>
      </c>
      <c r="G185">
        <v>51.013019999999997</v>
      </c>
      <c r="I185" t="s">
        <v>430</v>
      </c>
      <c r="K185" s="3" t="str">
        <f t="shared" si="30"/>
        <v>this-&gt;PT[388].specify_trackpos(13.79515, 51.01302, -1, "Trackpos 266",  "TP266", this);</v>
      </c>
      <c r="R185" t="str">
        <f t="shared" si="24"/>
        <v>\textcolor{blue}{388} &amp; \textcolor{blue}{13.79515} &amp; \textcolor{blue}{51.01302} &amp; \textcolor{blue}{-1} &amp; \textcolor{blue}{Trackpos 266} &amp; \textcolor{blue}{TP266 }\\</v>
      </c>
    </row>
    <row r="186" spans="1:18" x14ac:dyDescent="0.25">
      <c r="A186">
        <v>389</v>
      </c>
      <c r="B186" s="1" t="s">
        <v>48</v>
      </c>
      <c r="C186" s="3"/>
      <c r="D186" s="3"/>
      <c r="E186">
        <v>5</v>
      </c>
      <c r="F186">
        <v>13.795349999999999</v>
      </c>
      <c r="G186">
        <v>51.012979999999999</v>
      </c>
      <c r="H186" s="3"/>
      <c r="I186" t="s">
        <v>427</v>
      </c>
      <c r="J186" s="3"/>
      <c r="K186" t="str">
        <f t="shared" si="1"/>
        <v>this-&gt;PT[389].specify_regular(13.79535, 51.01298, 5,  this);</v>
      </c>
      <c r="L186" s="3"/>
      <c r="M186" s="3"/>
      <c r="N186" s="3"/>
      <c r="O186" s="3"/>
      <c r="P186" s="3"/>
      <c r="Q186" s="3"/>
      <c r="R186" t="str">
        <f t="shared" si="24"/>
        <v>\textcolor{black}{389} &amp; \textcolor{black}{13.79535} &amp; \textcolor{black}{51.01298} &amp; \textcolor{black}{5} &amp; \textcolor{black}{Altreick} &amp; \textcolor{black}{ }\\</v>
      </c>
    </row>
    <row r="187" spans="1:18" x14ac:dyDescent="0.25">
      <c r="A187">
        <v>390</v>
      </c>
      <c r="B187" s="1" t="s">
        <v>663</v>
      </c>
      <c r="C187" s="3"/>
      <c r="D187" s="3" t="s">
        <v>610</v>
      </c>
      <c r="E187">
        <v>-1</v>
      </c>
      <c r="F187">
        <v>13.795450000000001</v>
      </c>
      <c r="G187">
        <v>51.01296</v>
      </c>
      <c r="H187" s="3"/>
      <c r="I187" t="s">
        <v>430</v>
      </c>
      <c r="J187" s="3"/>
      <c r="K187" s="3" t="str">
        <f t="shared" si="30"/>
        <v>this-&gt;PT[390].specify_trackpos(13.79545, 51.01296, -1, "Trackpos 267",  "TP267", this);</v>
      </c>
      <c r="L187" s="3"/>
      <c r="M187" s="3"/>
      <c r="N187" s="3"/>
      <c r="O187" s="3"/>
      <c r="P187" s="3"/>
      <c r="Q187" s="3"/>
      <c r="R187" t="str">
        <f t="shared" si="24"/>
        <v>\textcolor{blue}{390} &amp; \textcolor{blue}{13.79545} &amp; \textcolor{blue}{51.01296} &amp; \textcolor{blue}{-1} &amp; \textcolor{blue}{Trackpos 267} &amp; \textcolor{blue}{TP267 }\\</v>
      </c>
    </row>
    <row r="188" spans="1:18" x14ac:dyDescent="0.25">
      <c r="A188">
        <v>391</v>
      </c>
      <c r="B188" s="1" t="s">
        <v>664</v>
      </c>
      <c r="C188" s="3"/>
      <c r="D188" s="3" t="s">
        <v>611</v>
      </c>
      <c r="E188">
        <v>-1</v>
      </c>
      <c r="F188">
        <v>13.79626</v>
      </c>
      <c r="G188">
        <v>51.012740000000001</v>
      </c>
      <c r="H188" s="3"/>
      <c r="I188" t="s">
        <v>430</v>
      </c>
      <c r="J188" s="3"/>
      <c r="K188" s="3" t="str">
        <f t="shared" si="30"/>
        <v>this-&gt;PT[391].specify_trackpos(13.79626, 51.01274, -1, "Trackpos 268",  "TP268", this);</v>
      </c>
      <c r="L188" s="3"/>
      <c r="M188" s="3"/>
      <c r="N188" s="3"/>
      <c r="O188" s="3"/>
      <c r="P188" s="3"/>
      <c r="Q188" s="3"/>
      <c r="R188" t="str">
        <f t="shared" si="24"/>
        <v>\textcolor{blue}{391} &amp; \textcolor{blue}{13.79626} &amp; \textcolor{blue}{51.01274} &amp; \textcolor{blue}{-1} &amp; \textcolor{blue}{Trackpos 268} &amp; \textcolor{blue}{TP268 }\\</v>
      </c>
    </row>
    <row r="189" spans="1:18" x14ac:dyDescent="0.25">
      <c r="A189">
        <v>392</v>
      </c>
      <c r="B189" s="1" t="s">
        <v>665</v>
      </c>
      <c r="C189" s="3"/>
      <c r="D189" s="3" t="s">
        <v>612</v>
      </c>
      <c r="E189">
        <v>-1</v>
      </c>
      <c r="F189">
        <v>13.79649</v>
      </c>
      <c r="G189">
        <v>51.012700000000002</v>
      </c>
      <c r="H189" s="3"/>
      <c r="I189" t="s">
        <v>430</v>
      </c>
      <c r="J189" s="3"/>
      <c r="K189" s="3" t="str">
        <f t="shared" si="30"/>
        <v>this-&gt;PT[392].specify_trackpos(13.79649, 51.0127, -1, "Trackpos 269",  "TP269", this);</v>
      </c>
      <c r="L189" s="3"/>
      <c r="M189" s="3"/>
      <c r="N189" s="3"/>
      <c r="O189" s="3"/>
      <c r="P189" s="3"/>
      <c r="Q189" s="3"/>
      <c r="R189" t="str">
        <f t="shared" si="24"/>
        <v>\textcolor{blue}{392} &amp; \textcolor{blue}{13.79649} &amp; \textcolor{blue}{51.0127} &amp; \textcolor{blue}{-1} &amp; \textcolor{blue}{Trackpos 269} &amp; \textcolor{blue}{TP269 }\\</v>
      </c>
    </row>
    <row r="190" spans="1:18" x14ac:dyDescent="0.25">
      <c r="A190">
        <v>393</v>
      </c>
      <c r="B190" s="1" t="s">
        <v>666</v>
      </c>
      <c r="C190" s="3"/>
      <c r="D190" s="3" t="s">
        <v>613</v>
      </c>
      <c r="E190">
        <v>-1</v>
      </c>
      <c r="F190">
        <v>13.798489999999999</v>
      </c>
      <c r="G190">
        <v>51.01247</v>
      </c>
      <c r="H190" s="3"/>
      <c r="I190" t="s">
        <v>430</v>
      </c>
      <c r="J190" s="3"/>
      <c r="K190" s="3" t="str">
        <f t="shared" si="30"/>
        <v>this-&gt;PT[393].specify_trackpos(13.79849, 51.01247, -1, "Trackpos 270",  "TP270", this);</v>
      </c>
      <c r="L190" s="3"/>
      <c r="M190" s="3"/>
      <c r="N190" s="3"/>
      <c r="O190" s="3"/>
      <c r="P190" s="3"/>
      <c r="Q190" s="3"/>
      <c r="R190" t="str">
        <f t="shared" si="24"/>
        <v>\textcolor{blue}{393} &amp; \textcolor{blue}{13.79849} &amp; \textcolor{blue}{51.01247} &amp; \textcolor{blue}{-1} &amp; \textcolor{blue}{Trackpos 270} &amp; \textcolor{blue}{TP270 }\\</v>
      </c>
    </row>
    <row r="191" spans="1:18" x14ac:dyDescent="0.25">
      <c r="A191">
        <v>394</v>
      </c>
      <c r="B191" s="1" t="s">
        <v>667</v>
      </c>
      <c r="C191" s="3"/>
      <c r="D191" s="3" t="s">
        <v>614</v>
      </c>
      <c r="E191">
        <v>-1</v>
      </c>
      <c r="F191">
        <v>13.79862</v>
      </c>
      <c r="G191">
        <v>51.012410000000003</v>
      </c>
      <c r="H191" s="3"/>
      <c r="I191" t="s">
        <v>430</v>
      </c>
      <c r="J191" s="3"/>
      <c r="K191" s="3" t="str">
        <f t="shared" si="30"/>
        <v>this-&gt;PT[394].specify_trackpos(13.79862, 51.01241, -1, "Trackpos 271",  "TP271", this);</v>
      </c>
      <c r="L191" s="3"/>
      <c r="M191" s="3"/>
      <c r="N191" s="3"/>
      <c r="O191" s="3"/>
      <c r="P191" s="3"/>
      <c r="Q191" s="3"/>
      <c r="R191" t="str">
        <f t="shared" si="24"/>
        <v>\textcolor{blue}{394} &amp; \textcolor{blue}{13.79862} &amp; \textcolor{blue}{51.01241} &amp; \textcolor{blue}{-1} &amp; \textcolor{blue}{Trackpos 271} &amp; \textcolor{blue}{TP271 }\\</v>
      </c>
    </row>
    <row r="192" spans="1:18" x14ac:dyDescent="0.25">
      <c r="A192">
        <v>395</v>
      </c>
      <c r="B192" s="1" t="s">
        <v>668</v>
      </c>
      <c r="C192" s="3"/>
      <c r="D192" s="3" t="s">
        <v>615</v>
      </c>
      <c r="E192">
        <v>-1</v>
      </c>
      <c r="F192">
        <v>13.79875</v>
      </c>
      <c r="G192">
        <v>51.012259999999998</v>
      </c>
      <c r="H192" s="3"/>
      <c r="I192" t="s">
        <v>430</v>
      </c>
      <c r="J192" s="3"/>
      <c r="K192" s="3" t="str">
        <f t="shared" si="30"/>
        <v>this-&gt;PT[395].specify_trackpos(13.79875, 51.01226, -1, "Trackpos 272",  "TP272", this);</v>
      </c>
      <c r="L192" s="3"/>
      <c r="M192" s="3"/>
      <c r="N192" s="3"/>
      <c r="O192" s="3"/>
      <c r="P192" s="3"/>
      <c r="Q192" s="3"/>
      <c r="R192" t="str">
        <f t="shared" si="24"/>
        <v>\textcolor{blue}{395} &amp; \textcolor{blue}{13.79875} &amp; \textcolor{blue}{51.01226} &amp; \textcolor{blue}{-1} &amp; \textcolor{blue}{Trackpos 272} &amp; \textcolor{blue}{TP272 }\\</v>
      </c>
    </row>
    <row r="193" spans="1:18" x14ac:dyDescent="0.25">
      <c r="A193">
        <v>396</v>
      </c>
      <c r="B193" s="1" t="s">
        <v>669</v>
      </c>
      <c r="C193" s="3"/>
      <c r="D193" s="3" t="s">
        <v>616</v>
      </c>
      <c r="E193">
        <v>-1</v>
      </c>
      <c r="F193">
        <v>13.79874</v>
      </c>
      <c r="G193">
        <v>51.012079999999997</v>
      </c>
      <c r="H193" s="3"/>
      <c r="I193" t="s">
        <v>430</v>
      </c>
      <c r="J193" s="3"/>
      <c r="K193" s="3" t="str">
        <f t="shared" si="30"/>
        <v>this-&gt;PT[396].specify_trackpos(13.79874, 51.01208, -1, "Trackpos 273",  "TP273", this);</v>
      </c>
      <c r="L193" s="3"/>
      <c r="M193" s="3"/>
      <c r="N193" s="3"/>
      <c r="O193" s="3"/>
      <c r="P193" s="3"/>
      <c r="Q193" s="3"/>
      <c r="R193" t="str">
        <f t="shared" si="24"/>
        <v>\textcolor{blue}{396} &amp; \textcolor{blue}{13.79874} &amp; \textcolor{blue}{51.01208} &amp; \textcolor{blue}{-1} &amp; \textcolor{blue}{Trackpos 273} &amp; \textcolor{blue}{TP273 }\\</v>
      </c>
    </row>
    <row r="194" spans="1:18" x14ac:dyDescent="0.25">
      <c r="A194">
        <v>397</v>
      </c>
      <c r="B194" s="1" t="s">
        <v>670</v>
      </c>
      <c r="C194" s="3"/>
      <c r="D194" s="3" t="s">
        <v>617</v>
      </c>
      <c r="E194">
        <v>-1</v>
      </c>
      <c r="F194">
        <v>13.798780000000001</v>
      </c>
      <c r="G194">
        <v>51.01193</v>
      </c>
      <c r="H194" s="3"/>
      <c r="I194" t="s">
        <v>430</v>
      </c>
      <c r="J194" s="3"/>
      <c r="K194" s="3" t="str">
        <f t="shared" si="30"/>
        <v>this-&gt;PT[397].specify_trackpos(13.79878, 51.01193, -1, "Trackpos 274",  "TP274", this);</v>
      </c>
      <c r="L194" s="3"/>
      <c r="M194" s="3"/>
      <c r="N194" s="3"/>
      <c r="O194" s="3"/>
      <c r="P194" s="3"/>
      <c r="Q194" s="3"/>
      <c r="R194" t="str">
        <f t="shared" si="24"/>
        <v>\textcolor{blue}{397} &amp; \textcolor{blue}{13.79878} &amp; \textcolor{blue}{51.01193} &amp; \textcolor{blue}{-1} &amp; \textcolor{blue}{Trackpos 274} &amp; \textcolor{blue}{TP274 }\\</v>
      </c>
    </row>
    <row r="195" spans="1:18" x14ac:dyDescent="0.25">
      <c r="A195">
        <v>398</v>
      </c>
      <c r="B195" s="1" t="s">
        <v>671</v>
      </c>
      <c r="C195" s="3"/>
      <c r="D195" s="3" t="s">
        <v>618</v>
      </c>
      <c r="E195">
        <v>-1</v>
      </c>
      <c r="F195">
        <v>13.798830000000001</v>
      </c>
      <c r="G195">
        <v>51.011830000000003</v>
      </c>
      <c r="H195" s="3"/>
      <c r="I195" t="s">
        <v>430</v>
      </c>
      <c r="J195" s="3"/>
      <c r="K195" s="3" t="str">
        <f t="shared" si="30"/>
        <v>this-&gt;PT[398].specify_trackpos(13.79883, 51.01183, -1, "Trackpos 275",  "TP275", this);</v>
      </c>
      <c r="L195" s="3"/>
      <c r="M195" s="3"/>
      <c r="N195" s="3"/>
      <c r="O195" s="3"/>
      <c r="P195" s="3"/>
      <c r="Q195" s="3"/>
      <c r="R195" t="str">
        <f t="shared" ref="R195:R227" si="31">CONCATENATE("\textcolor{",$I195,"}{",A195,"}"," &amp; \textcolor{",$I195,"}{",F195,"} &amp; \textcolor{",$I195,"}{",G195,"} &amp; \textcolor{",$I195,"}{",E195,"} &amp; \textcolor{",$I195,"}{",B195,"} &amp; \textcolor{",$I195,"}{",D195," }\\")</f>
        <v>\textcolor{blue}{398} &amp; \textcolor{blue}{13.79883} &amp; \textcolor{blue}{51.01183} &amp; \textcolor{blue}{-1} &amp; \textcolor{blue}{Trackpos 275} &amp; \textcolor{blue}{TP275 }\\</v>
      </c>
    </row>
    <row r="196" spans="1:18" x14ac:dyDescent="0.25">
      <c r="A196">
        <v>399</v>
      </c>
      <c r="B196" s="1" t="s">
        <v>662</v>
      </c>
      <c r="C196" s="3"/>
      <c r="D196" s="3" t="s">
        <v>619</v>
      </c>
      <c r="E196">
        <v>-1</v>
      </c>
      <c r="F196">
        <v>13.800179999999999</v>
      </c>
      <c r="G196">
        <v>51.010440000000003</v>
      </c>
      <c r="H196" s="3"/>
      <c r="I196" t="s">
        <v>430</v>
      </c>
      <c r="J196" s="3"/>
      <c r="K196" s="3" t="str">
        <f t="shared" si="30"/>
        <v>this-&gt;PT[399].specify_trackpos(13.80018, 51.01044, -1, "Trackpos 276",  "TP276", this);</v>
      </c>
      <c r="L196" s="3"/>
      <c r="M196" s="3"/>
      <c r="N196" s="3"/>
      <c r="O196" s="3"/>
      <c r="P196" s="3"/>
      <c r="Q196" s="3"/>
      <c r="R196" t="str">
        <f t="shared" si="31"/>
        <v>\textcolor{blue}{399} &amp; \textcolor{blue}{13.80018} &amp; \textcolor{blue}{51.01044} &amp; \textcolor{blue}{-1} &amp; \textcolor{blue}{Trackpos 276} &amp; \textcolor{blue}{TP276 }\\</v>
      </c>
    </row>
    <row r="197" spans="1:18" x14ac:dyDescent="0.25">
      <c r="A197">
        <v>400</v>
      </c>
      <c r="B197" s="1" t="s">
        <v>47</v>
      </c>
      <c r="C197" s="3"/>
      <c r="D197" s="3"/>
      <c r="E197">
        <v>4</v>
      </c>
      <c r="F197">
        <v>13.80043</v>
      </c>
      <c r="G197">
        <v>51.010260000000002</v>
      </c>
      <c r="H197" s="3"/>
      <c r="I197" t="s">
        <v>427</v>
      </c>
      <c r="J197" s="3"/>
      <c r="K197" t="str">
        <f>CONCATENATE("this-&gt;PT[",A197,"].specify_regular(",F197,", ",G197,", ",E197,",  this);")</f>
        <v>this-&gt;PT[400].specify_regular(13.80043, 51.01026, 4,  this);</v>
      </c>
      <c r="L197" s="3"/>
      <c r="M197" s="3"/>
      <c r="N197" s="3"/>
      <c r="O197" s="3"/>
      <c r="P197" s="3"/>
      <c r="Q197" s="3"/>
      <c r="R197" t="str">
        <f t="shared" si="31"/>
        <v>\textcolor{black}{400} &amp; \textcolor{black}{13.80043} &amp; \textcolor{black}{51.01026} &amp; \textcolor{black}{4} &amp; \textcolor{black}{Trattendorfer Straße} &amp; \textcolor{black}{ }\\</v>
      </c>
    </row>
    <row r="198" spans="1:18" x14ac:dyDescent="0.25">
      <c r="A198">
        <v>401</v>
      </c>
      <c r="B198" s="1" t="s">
        <v>661</v>
      </c>
      <c r="C198" s="3"/>
      <c r="D198" s="3" t="s">
        <v>620</v>
      </c>
      <c r="E198">
        <v>-1</v>
      </c>
      <c r="F198">
        <v>13.80064</v>
      </c>
      <c r="G198">
        <v>51.010109999999997</v>
      </c>
      <c r="H198" s="3"/>
      <c r="I198" t="s">
        <v>430</v>
      </c>
      <c r="J198" s="3"/>
      <c r="K198" s="3" t="str">
        <f t="shared" si="30"/>
        <v>this-&gt;PT[401].specify_trackpos(13.80064, 51.01011, -1, "Trackpos 277",  "TP277", this);</v>
      </c>
      <c r="L198" s="3"/>
      <c r="M198" s="3"/>
      <c r="N198" s="3"/>
      <c r="O198" s="3"/>
      <c r="P198" s="3"/>
      <c r="Q198" s="3"/>
      <c r="R198" t="str">
        <f t="shared" si="31"/>
        <v>\textcolor{blue}{401} &amp; \textcolor{blue}{13.80064} &amp; \textcolor{blue}{51.01011} &amp; \textcolor{blue}{-1} &amp; \textcolor{blue}{Trackpos 277} &amp; \textcolor{blue}{TP277 }\\</v>
      </c>
    </row>
    <row r="199" spans="1:18" x14ac:dyDescent="0.25">
      <c r="A199">
        <v>402</v>
      </c>
      <c r="B199" s="1" t="s">
        <v>660</v>
      </c>
      <c r="C199" s="3"/>
      <c r="D199" s="3" t="s">
        <v>621</v>
      </c>
      <c r="E199">
        <v>-1</v>
      </c>
      <c r="F199">
        <v>13.800829999999999</v>
      </c>
      <c r="G199">
        <v>51.009990000000002</v>
      </c>
      <c r="H199" s="3"/>
      <c r="I199" t="s">
        <v>430</v>
      </c>
      <c r="J199" s="3"/>
      <c r="K199" s="3" t="str">
        <f t="shared" si="30"/>
        <v>this-&gt;PT[402].specify_trackpos(13.80083, 51.00999, -1, "Trackpos 278",  "TP278", this);</v>
      </c>
      <c r="L199" s="3"/>
      <c r="M199" s="3"/>
      <c r="N199" s="3"/>
      <c r="O199" s="3"/>
      <c r="P199" s="3"/>
      <c r="Q199" s="3"/>
      <c r="R199" t="str">
        <f t="shared" si="31"/>
        <v>\textcolor{blue}{402} &amp; \textcolor{blue}{13.80083} &amp; \textcolor{blue}{51.00999} &amp; \textcolor{blue}{-1} &amp; \textcolor{blue}{Trackpos 278} &amp; \textcolor{blue}{TP278 }\\</v>
      </c>
    </row>
    <row r="200" spans="1:18" x14ac:dyDescent="0.25">
      <c r="A200">
        <v>403</v>
      </c>
      <c r="B200" s="1" t="s">
        <v>474</v>
      </c>
      <c r="C200" s="3"/>
      <c r="D200" s="3" t="s">
        <v>475</v>
      </c>
      <c r="E200">
        <v>-1</v>
      </c>
      <c r="F200">
        <v>13.801679999999999</v>
      </c>
      <c r="G200">
        <v>51.009540000000001</v>
      </c>
      <c r="H200" s="3"/>
      <c r="I200" t="s">
        <v>428</v>
      </c>
      <c r="J200" s="3"/>
      <c r="K200" s="3" t="str">
        <f>CONCATENATE("this-&gt;PT[",A200,"].specify_switch(",F200,", ",G200,", ",E200,", ",CHAR(34),B200,CHAR(34),",  ",CHAR(34),D200,CHAR(34),", this);")</f>
        <v>this-&gt;PT[403].specify_switch(13.80168, 51.00954, -1, "Weiche 45 / Abzw. BH0",  "W45", this);</v>
      </c>
      <c r="L200" s="3"/>
      <c r="M200" s="3"/>
      <c r="N200" s="3"/>
      <c r="O200" s="3"/>
      <c r="P200" s="3"/>
      <c r="Q200" s="3"/>
      <c r="R200" t="str">
        <f t="shared" si="31"/>
        <v>\textcolor{red}{403} &amp; \textcolor{red}{13.80168} &amp; \textcolor{red}{51.00954} &amp; \textcolor{red}{-1} &amp; \textcolor{red}{Weiche 45 / Abzw. BH0} &amp; \textcolor{red}{W45 }\\</v>
      </c>
    </row>
    <row r="201" spans="1:18" x14ac:dyDescent="0.25">
      <c r="A201">
        <v>404</v>
      </c>
      <c r="B201" s="1" t="s">
        <v>476</v>
      </c>
      <c r="C201" s="3"/>
      <c r="D201" s="3" t="s">
        <v>477</v>
      </c>
      <c r="E201">
        <v>-1</v>
      </c>
      <c r="F201">
        <v>13.802440000000001</v>
      </c>
      <c r="G201">
        <v>51.009149999999998</v>
      </c>
      <c r="H201" s="3"/>
      <c r="I201" t="s">
        <v>428</v>
      </c>
      <c r="J201" s="3"/>
      <c r="K201" s="3" t="str">
        <f>CONCATENATE("this-&gt;PT[",A201,"].specify_switch(",F201,", ",G201,", ",E201,", ",CHAR(34),B201,CHAR(34),",  ",CHAR(34),D201,CHAR(34),", this);")</f>
        <v>this-&gt;PT[404].specify_switch(13.80244, 51.00915, -1, "Weiche 46 / aus BH0",  "W46", this);</v>
      </c>
      <c r="L201" s="3"/>
      <c r="M201" s="3"/>
      <c r="N201" s="3"/>
      <c r="O201" s="3"/>
      <c r="P201" s="3"/>
      <c r="Q201" s="3"/>
      <c r="R201" t="str">
        <f t="shared" si="31"/>
        <v>\textcolor{red}{404} &amp; \textcolor{red}{13.80244} &amp; \textcolor{red}{51.00915} &amp; \textcolor{red}{-1} &amp; \textcolor{red}{Weiche 46 / aus BH0} &amp; \textcolor{red}{W46 }\\</v>
      </c>
    </row>
    <row r="202" spans="1:18" x14ac:dyDescent="0.25">
      <c r="A202">
        <v>405</v>
      </c>
      <c r="B202" s="1" t="s">
        <v>478</v>
      </c>
      <c r="C202" s="3"/>
      <c r="D202" s="3" t="s">
        <v>479</v>
      </c>
      <c r="E202">
        <v>-1</v>
      </c>
      <c r="F202">
        <v>13.80334</v>
      </c>
      <c r="G202">
        <v>51.008719999999997</v>
      </c>
      <c r="H202" s="3"/>
      <c r="I202" t="s">
        <v>428</v>
      </c>
      <c r="J202" s="3"/>
      <c r="K202" s="3" t="str">
        <f>CONCATENATE("this-&gt;PT[",A202,"].specify_switch(",F202,", ",G202,", ",E202,", ",CHAR(34),B202,CHAR(34),",  ",CHAR(34),D202,CHAR(34),", this);")</f>
        <v>this-&gt;PT[405].specify_switch(13.80334, 51.00872, -1, "Weiche 47",  "W47", this);</v>
      </c>
      <c r="L202" s="3"/>
      <c r="M202" s="3"/>
      <c r="N202" s="3"/>
      <c r="O202" s="3"/>
      <c r="P202" s="3"/>
      <c r="Q202" s="3"/>
      <c r="R202" t="str">
        <f t="shared" si="31"/>
        <v>\textcolor{red}{405} &amp; \textcolor{red}{13.80334} &amp; \textcolor{red}{51.00872} &amp; \textcolor{red}{-1} &amp; \textcolor{red}{Weiche 47} &amp; \textcolor{red}{W47 }\\</v>
      </c>
    </row>
    <row r="203" spans="1:18" x14ac:dyDescent="0.25">
      <c r="A203">
        <v>406</v>
      </c>
      <c r="B203" s="1" t="s">
        <v>658</v>
      </c>
      <c r="D203" s="3" t="s">
        <v>622</v>
      </c>
      <c r="E203">
        <v>-1</v>
      </c>
      <c r="F203">
        <v>13.80344</v>
      </c>
      <c r="G203">
        <v>51.008650000000003</v>
      </c>
      <c r="I203" t="s">
        <v>430</v>
      </c>
      <c r="K203" s="3" t="str">
        <f t="shared" ref="K203:K205" si="32">CONCATENATE("this-&gt;PT[",A203,"].specify_trackpos(",F203,", ",G203,", ",E203,", ",CHAR(34),B203,CHAR(34),",  ",CHAR(34),D203,CHAR(34),", this);")</f>
        <v>this-&gt;PT[406].specify_trackpos(13.80344, 51.00865, -1, "Trackpos 279",  "TP279", this);</v>
      </c>
      <c r="R203" t="str">
        <f t="shared" si="31"/>
        <v>\textcolor{blue}{406} &amp; \textcolor{blue}{13.80344} &amp; \textcolor{blue}{51.00865} &amp; \textcolor{blue}{-1} &amp; \textcolor{blue}{Trackpos 279} &amp; \textcolor{blue}{TP279 }\\</v>
      </c>
    </row>
    <row r="204" spans="1:18" x14ac:dyDescent="0.25">
      <c r="A204">
        <v>407</v>
      </c>
      <c r="B204" s="1" t="s">
        <v>659</v>
      </c>
      <c r="D204" s="3" t="s">
        <v>623</v>
      </c>
      <c r="E204">
        <v>-1</v>
      </c>
      <c r="F204">
        <v>13.8035</v>
      </c>
      <c r="G204">
        <v>51.008540000000004</v>
      </c>
      <c r="I204" t="s">
        <v>430</v>
      </c>
      <c r="K204" s="3" t="str">
        <f t="shared" si="32"/>
        <v>this-&gt;PT[407].specify_trackpos(13.8035, 51.00854, -1, "Trackpos 280",  "TP280", this);</v>
      </c>
      <c r="R204" t="str">
        <f t="shared" si="31"/>
        <v>\textcolor{blue}{407} &amp; \textcolor{blue}{13.8035} &amp; \textcolor{blue}{51.00854} &amp; \textcolor{blue}{-1} &amp; \textcolor{blue}{Trackpos 280} &amp; \textcolor{blue}{TP280 }\\</v>
      </c>
    </row>
    <row r="205" spans="1:18" x14ac:dyDescent="0.25">
      <c r="A205">
        <v>408</v>
      </c>
      <c r="B205" s="1" t="s">
        <v>657</v>
      </c>
      <c r="D205" s="3" t="s">
        <v>624</v>
      </c>
      <c r="E205">
        <v>-1</v>
      </c>
      <c r="F205">
        <v>13.80349</v>
      </c>
      <c r="G205">
        <v>51.008479999999999</v>
      </c>
      <c r="I205" t="s">
        <v>430</v>
      </c>
      <c r="K205" s="3" t="str">
        <f t="shared" si="32"/>
        <v>this-&gt;PT[408].specify_trackpos(13.80349, 51.00848, -1, "Trackpos 281",  "TP281", this);</v>
      </c>
      <c r="R205" t="str">
        <f t="shared" si="31"/>
        <v>\textcolor{blue}{408} &amp; \textcolor{blue}{13.80349} &amp; \textcolor{blue}{51.00848} &amp; \textcolor{blue}{-1} &amp; \textcolor{blue}{Trackpos 281} &amp; \textcolor{blue}{TP281 }\\</v>
      </c>
    </row>
    <row r="206" spans="1:18" x14ac:dyDescent="0.25">
      <c r="A206">
        <v>409</v>
      </c>
      <c r="B206" s="1" t="s">
        <v>480</v>
      </c>
      <c r="D206" s="3" t="s">
        <v>481</v>
      </c>
      <c r="E206">
        <v>-1</v>
      </c>
      <c r="F206">
        <v>13.80344</v>
      </c>
      <c r="G206">
        <v>51.008409999999998</v>
      </c>
      <c r="I206" t="s">
        <v>428</v>
      </c>
      <c r="K206" s="3" t="str">
        <f>CONCATENATE("this-&gt;PT[",A206,"].specify_switch(",F206,", ",G206,", ",E206,", ",CHAR(34),B206,CHAR(34),",  ",CHAR(34),D206,CHAR(34),", this);")</f>
        <v>this-&gt;PT[409].specify_switch(13.80344, 51.00841, -1, "Weiche 48",  "W48", this);</v>
      </c>
      <c r="R206" t="str">
        <f t="shared" si="31"/>
        <v>\textcolor{red}{409} &amp; \textcolor{red}{13.80344} &amp; \textcolor{red}{51.00841} &amp; \textcolor{red}{-1} &amp; \textcolor{red}{Weiche 48} &amp; \textcolor{red}{W48 }\\</v>
      </c>
    </row>
    <row r="207" spans="1:18" x14ac:dyDescent="0.25">
      <c r="A207">
        <v>410</v>
      </c>
      <c r="B207" s="1" t="s">
        <v>46</v>
      </c>
      <c r="E207">
        <v>3</v>
      </c>
      <c r="F207">
        <v>13.802659999999999</v>
      </c>
      <c r="G207">
        <v>51.007840000000002</v>
      </c>
      <c r="I207" t="s">
        <v>427</v>
      </c>
      <c r="K207" t="str">
        <f t="shared" si="1"/>
        <v>this-&gt;PT[410].specify_regular(13.80266, 51.00784, 3,  this);</v>
      </c>
      <c r="R207" t="str">
        <f t="shared" si="31"/>
        <v>\textcolor{black}{410} &amp; \textcolor{black}{13.80266} &amp; \textcolor{black}{51.00784} &amp; \textcolor{black}{3} &amp; \textcolor{black}{Albert-Wolf-Platz} &amp; \textcolor{black}{ }\\</v>
      </c>
    </row>
    <row r="208" spans="1:18" x14ac:dyDescent="0.25">
      <c r="A208">
        <v>411</v>
      </c>
      <c r="B208" s="1" t="s">
        <v>45</v>
      </c>
      <c r="C208" s="3"/>
      <c r="D208" s="3"/>
      <c r="E208">
        <v>2</v>
      </c>
      <c r="F208">
        <v>13.79908</v>
      </c>
      <c r="G208">
        <v>51.005229999999997</v>
      </c>
      <c r="H208" s="3"/>
      <c r="I208" t="s">
        <v>427</v>
      </c>
      <c r="J208" s="3"/>
      <c r="K208" t="str">
        <f t="shared" si="1"/>
        <v>this-&gt;PT[411].specify_regular(13.79908, 51.00523, 2,  this);</v>
      </c>
      <c r="L208" s="3"/>
      <c r="M208" s="3"/>
      <c r="N208" s="3"/>
      <c r="O208" s="3"/>
      <c r="P208" s="3"/>
      <c r="Q208" s="3"/>
      <c r="R208" t="str">
        <f t="shared" si="31"/>
        <v>\textcolor{black}{411} &amp; \textcolor{black}{13.79908} &amp; \textcolor{black}{51.00523} &amp; \textcolor{black}{2} &amp; \textcolor{black}{Jacob-Winter-Platz} &amp; \textcolor{black}{ }\\</v>
      </c>
    </row>
    <row r="209" spans="1:18" x14ac:dyDescent="0.25">
      <c r="A209">
        <v>412</v>
      </c>
      <c r="B209" s="1" t="s">
        <v>656</v>
      </c>
      <c r="C209" s="3"/>
      <c r="D209" s="3" t="s">
        <v>625</v>
      </c>
      <c r="E209">
        <v>-1</v>
      </c>
      <c r="F209">
        <v>13.79829</v>
      </c>
      <c r="G209">
        <v>51.004649999999998</v>
      </c>
      <c r="H209" s="3"/>
      <c r="I209" t="s">
        <v>430</v>
      </c>
      <c r="J209" s="3"/>
      <c r="K209" s="3" t="str">
        <f t="shared" ref="K209:K226" si="33">CONCATENATE("this-&gt;PT[",A209,"].specify_trackpos(",F209,", ",G209,", ",E209,", ",CHAR(34),B209,CHAR(34),",  ",CHAR(34),D209,CHAR(34),", this);")</f>
        <v>this-&gt;PT[412].specify_trackpos(13.79829, 51.00465, -1, "Trackpos 282",  "TP282", this);</v>
      </c>
      <c r="L209" s="3"/>
      <c r="M209" s="3"/>
      <c r="N209" s="3"/>
      <c r="O209" s="3"/>
      <c r="P209" s="3"/>
      <c r="Q209" s="3"/>
      <c r="R209" t="str">
        <f t="shared" si="31"/>
        <v>\textcolor{blue}{412} &amp; \textcolor{blue}{13.79829} &amp; \textcolor{blue}{51.00465} &amp; \textcolor{blue}{-1} &amp; \textcolor{blue}{Trackpos 282} &amp; \textcolor{blue}{TP282 }\\</v>
      </c>
    </row>
    <row r="210" spans="1:18" x14ac:dyDescent="0.25">
      <c r="A210">
        <v>413</v>
      </c>
      <c r="B210" s="1" t="s">
        <v>653</v>
      </c>
      <c r="C210" s="3"/>
      <c r="D210" s="3" t="s">
        <v>626</v>
      </c>
      <c r="E210">
        <v>-1</v>
      </c>
      <c r="F210">
        <v>13.79805</v>
      </c>
      <c r="G210">
        <v>51.004379999999998</v>
      </c>
      <c r="H210" s="3"/>
      <c r="I210" t="s">
        <v>430</v>
      </c>
      <c r="J210" s="3"/>
      <c r="K210" s="3" t="str">
        <f t="shared" si="33"/>
        <v>this-&gt;PT[413].specify_trackpos(13.79805, 51.00438, -1, "Trackpos 283",  "TP283", this);</v>
      </c>
      <c r="L210" s="3"/>
      <c r="M210" s="3"/>
      <c r="N210" s="3"/>
      <c r="O210" s="3"/>
      <c r="P210" s="3"/>
      <c r="Q210" s="3"/>
      <c r="R210" t="str">
        <f t="shared" si="31"/>
        <v>\textcolor{blue}{413} &amp; \textcolor{blue}{13.79805} &amp; \textcolor{blue}{51.00438} &amp; \textcolor{blue}{-1} &amp; \textcolor{blue}{Trackpos 283} &amp; \textcolor{blue}{TP283 }\\</v>
      </c>
    </row>
    <row r="211" spans="1:18" x14ac:dyDescent="0.25">
      <c r="A211">
        <v>414</v>
      </c>
      <c r="B211" s="1" t="s">
        <v>654</v>
      </c>
      <c r="C211" s="3"/>
      <c r="D211" s="3" t="s">
        <v>627</v>
      </c>
      <c r="E211">
        <v>-1</v>
      </c>
      <c r="F211">
        <v>13.79795</v>
      </c>
      <c r="G211">
        <v>51.004159999999999</v>
      </c>
      <c r="H211" s="3"/>
      <c r="I211" t="s">
        <v>430</v>
      </c>
      <c r="J211" s="3"/>
      <c r="K211" s="3" t="str">
        <f t="shared" si="33"/>
        <v>this-&gt;PT[414].specify_trackpos(13.79795, 51.00416, -1, "Trackpos 284",  "TP284", this);</v>
      </c>
      <c r="L211" s="3"/>
      <c r="M211" s="3"/>
      <c r="N211" s="3"/>
      <c r="O211" s="3"/>
      <c r="P211" s="3"/>
      <c r="Q211" s="3"/>
      <c r="R211" t="str">
        <f t="shared" si="31"/>
        <v>\textcolor{blue}{414} &amp; \textcolor{blue}{13.79795} &amp; \textcolor{blue}{51.00416} &amp; \textcolor{blue}{-1} &amp; \textcolor{blue}{Trackpos 284} &amp; \textcolor{blue}{TP284 }\\</v>
      </c>
    </row>
    <row r="212" spans="1:18" x14ac:dyDescent="0.25">
      <c r="A212">
        <v>415</v>
      </c>
      <c r="B212" s="1" t="s">
        <v>655</v>
      </c>
      <c r="C212" s="3"/>
      <c r="D212" s="3" t="s">
        <v>628</v>
      </c>
      <c r="E212">
        <v>-1</v>
      </c>
      <c r="F212">
        <v>13.797929999999999</v>
      </c>
      <c r="G212">
        <v>51.004040000000003</v>
      </c>
      <c r="H212" s="3"/>
      <c r="I212" t="s">
        <v>430</v>
      </c>
      <c r="J212" s="3"/>
      <c r="K212" s="3" t="str">
        <f t="shared" si="33"/>
        <v>this-&gt;PT[415].specify_trackpos(13.79793, 51.00404, -1, "Trackpos 285",  "TP285", this);</v>
      </c>
      <c r="L212" s="3"/>
      <c r="M212" s="3"/>
      <c r="N212" s="3"/>
      <c r="O212" s="3"/>
      <c r="P212" s="3"/>
      <c r="Q212" s="3"/>
      <c r="R212" t="str">
        <f t="shared" si="31"/>
        <v>\textcolor{blue}{415} &amp; \textcolor{blue}{13.79793} &amp; \textcolor{blue}{51.00404} &amp; \textcolor{blue}{-1} &amp; \textcolor{blue}{Trackpos 285} &amp; \textcolor{blue}{TP285 }\\</v>
      </c>
    </row>
    <row r="213" spans="1:18" x14ac:dyDescent="0.25">
      <c r="A213">
        <v>416</v>
      </c>
      <c r="B213" s="1" t="s">
        <v>650</v>
      </c>
      <c r="C213" s="3"/>
      <c r="D213" s="3" t="s">
        <v>629</v>
      </c>
      <c r="E213">
        <v>-1</v>
      </c>
      <c r="F213">
        <v>13.79806</v>
      </c>
      <c r="G213">
        <v>51.00253</v>
      </c>
      <c r="H213" s="3"/>
      <c r="I213" t="s">
        <v>430</v>
      </c>
      <c r="J213" s="3"/>
      <c r="K213" s="3" t="str">
        <f t="shared" si="33"/>
        <v>this-&gt;PT[416].specify_trackpos(13.79806, 51.00253, -1, "Trackpos 286",  "TP286", this);</v>
      </c>
      <c r="L213" s="3"/>
      <c r="M213" s="3"/>
      <c r="N213" s="3"/>
      <c r="O213" s="3"/>
      <c r="P213" s="3"/>
      <c r="Q213" s="3"/>
      <c r="R213" t="str">
        <f t="shared" si="31"/>
        <v>\textcolor{blue}{416} &amp; \textcolor{blue}{13.79806} &amp; \textcolor{blue}{51.00253} &amp; \textcolor{blue}{-1} &amp; \textcolor{blue}{Trackpos 286} &amp; \textcolor{blue}{TP286 }\\</v>
      </c>
    </row>
    <row r="214" spans="1:18" x14ac:dyDescent="0.25">
      <c r="A214">
        <v>417</v>
      </c>
      <c r="B214" s="1" t="s">
        <v>651</v>
      </c>
      <c r="C214" s="3"/>
      <c r="D214" s="3" t="s">
        <v>630</v>
      </c>
      <c r="E214">
        <v>-1</v>
      </c>
      <c r="F214">
        <v>13.79804</v>
      </c>
      <c r="G214">
        <v>51.002369999999999</v>
      </c>
      <c r="H214" s="3"/>
      <c r="I214" t="s">
        <v>430</v>
      </c>
      <c r="J214" s="3"/>
      <c r="K214" s="3" t="str">
        <f t="shared" si="33"/>
        <v>this-&gt;PT[417].specify_trackpos(13.79804, 51.00237, -1, "Trackpos 287",  "TP287", this);</v>
      </c>
      <c r="L214" s="3"/>
      <c r="M214" s="3"/>
      <c r="N214" s="3"/>
      <c r="O214" s="3"/>
      <c r="P214" s="3"/>
      <c r="Q214" s="3"/>
      <c r="R214" t="str">
        <f t="shared" si="31"/>
        <v>\textcolor{blue}{417} &amp; \textcolor{blue}{13.79804} &amp; \textcolor{blue}{51.00237} &amp; \textcolor{blue}{-1} &amp; \textcolor{blue}{Trackpos 287} &amp; \textcolor{blue}{TP287 }\\</v>
      </c>
    </row>
    <row r="215" spans="1:18" x14ac:dyDescent="0.25">
      <c r="A215">
        <v>418</v>
      </c>
      <c r="B215" s="1" t="s">
        <v>44</v>
      </c>
      <c r="C215" s="3"/>
      <c r="D215" s="3"/>
      <c r="E215">
        <v>1</v>
      </c>
      <c r="F215">
        <v>13.798</v>
      </c>
      <c r="G215">
        <v>51.002299999999998</v>
      </c>
      <c r="H215" s="3"/>
      <c r="I215" t="s">
        <v>427</v>
      </c>
      <c r="J215" s="3"/>
      <c r="K215" t="str">
        <f t="shared" si="1"/>
        <v>this-&gt;PT[418].specify_regular(13.798, 51.0023, 1,  this);</v>
      </c>
      <c r="L215" s="3"/>
      <c r="M215" s="3"/>
      <c r="N215" s="3"/>
      <c r="O215" s="3"/>
      <c r="P215" s="3"/>
      <c r="Q215" s="3"/>
      <c r="R215" t="str">
        <f t="shared" si="31"/>
        <v>\textcolor{black}{418} &amp; \textcolor{black}{13.798} &amp; \textcolor{black}{51.0023} &amp; \textcolor{black}{1} &amp; \textcolor{black}{Georg-Palitzsch-Straße} &amp; \textcolor{black}{ }\\</v>
      </c>
    </row>
    <row r="216" spans="1:18" x14ac:dyDescent="0.25">
      <c r="A216">
        <v>419</v>
      </c>
      <c r="B216" s="1" t="s">
        <v>652</v>
      </c>
      <c r="C216" s="3"/>
      <c r="D216" s="3" t="s">
        <v>631</v>
      </c>
      <c r="E216">
        <v>-1</v>
      </c>
      <c r="F216">
        <v>13.79796</v>
      </c>
      <c r="G216">
        <v>51.002209999999998</v>
      </c>
      <c r="H216" s="3"/>
      <c r="I216" t="s">
        <v>430</v>
      </c>
      <c r="J216" s="3"/>
      <c r="K216" s="3" t="str">
        <f t="shared" si="33"/>
        <v>this-&gt;PT[419].specify_trackpos(13.79796, 51.00221, -1, "Trackpos 288",  "TP288", this);</v>
      </c>
      <c r="L216" s="3"/>
      <c r="M216" s="3"/>
      <c r="N216" s="3"/>
      <c r="O216" s="3"/>
      <c r="P216" s="3"/>
      <c r="Q216" s="3"/>
      <c r="R216" t="str">
        <f t="shared" si="31"/>
        <v>\textcolor{blue}{419} &amp; \textcolor{blue}{13.79796} &amp; \textcolor{blue}{51.00221} &amp; \textcolor{blue}{-1} &amp; \textcolor{blue}{Trackpos 288} &amp; \textcolor{blue}{TP288 }\\</v>
      </c>
    </row>
    <row r="217" spans="1:18" x14ac:dyDescent="0.25">
      <c r="A217">
        <v>420</v>
      </c>
      <c r="B217" s="1" t="s">
        <v>646</v>
      </c>
      <c r="C217" s="3"/>
      <c r="D217" s="3" t="s">
        <v>632</v>
      </c>
      <c r="E217">
        <v>-1</v>
      </c>
      <c r="F217">
        <v>13.796950000000001</v>
      </c>
      <c r="G217">
        <v>51.000779999999999</v>
      </c>
      <c r="H217" s="3"/>
      <c r="I217" t="s">
        <v>430</v>
      </c>
      <c r="J217" s="3"/>
      <c r="K217" s="3" t="str">
        <f t="shared" si="33"/>
        <v>this-&gt;PT[420].specify_trackpos(13.79695, 51.00078, -1, "Trackpos 289",  "TP289", this);</v>
      </c>
      <c r="L217" s="3"/>
      <c r="M217" s="3"/>
      <c r="N217" s="3"/>
      <c r="O217" s="3"/>
      <c r="P217" s="3"/>
      <c r="Q217" s="3"/>
      <c r="R217" t="str">
        <f t="shared" si="31"/>
        <v>\textcolor{blue}{420} &amp; \textcolor{blue}{13.79695} &amp; \textcolor{blue}{51.00078} &amp; \textcolor{blue}{-1} &amp; \textcolor{blue}{Trackpos 289} &amp; \textcolor{blue}{TP289 }\\</v>
      </c>
    </row>
    <row r="218" spans="1:18" x14ac:dyDescent="0.25">
      <c r="A218">
        <v>421</v>
      </c>
      <c r="B218" s="1" t="s">
        <v>647</v>
      </c>
      <c r="C218" s="3"/>
      <c r="D218" s="3" t="s">
        <v>633</v>
      </c>
      <c r="E218">
        <v>-1</v>
      </c>
      <c r="F218">
        <v>13.796889999999999</v>
      </c>
      <c r="G218">
        <v>51.00067</v>
      </c>
      <c r="H218" s="3"/>
      <c r="I218" t="s">
        <v>430</v>
      </c>
      <c r="J218" s="3"/>
      <c r="K218" s="3" t="str">
        <f t="shared" si="33"/>
        <v>this-&gt;PT[421].specify_trackpos(13.79689, 51.00067, -1, "Trackpos 290",  "TP290", this);</v>
      </c>
      <c r="L218" s="3"/>
      <c r="M218" s="3"/>
      <c r="N218" s="3"/>
      <c r="O218" s="3"/>
      <c r="P218" s="3"/>
      <c r="Q218" s="3"/>
      <c r="R218" t="str">
        <f t="shared" si="31"/>
        <v>\textcolor{blue}{421} &amp; \textcolor{blue}{13.79689} &amp; \textcolor{blue}{51.00067} &amp; \textcolor{blue}{-1} &amp; \textcolor{blue}{Trackpos 290} &amp; \textcolor{blue}{TP290 }\\</v>
      </c>
    </row>
    <row r="219" spans="1:18" x14ac:dyDescent="0.25">
      <c r="A219">
        <v>422</v>
      </c>
      <c r="B219" s="1" t="s">
        <v>648</v>
      </c>
      <c r="C219" s="3"/>
      <c r="D219" s="3" t="s">
        <v>634</v>
      </c>
      <c r="E219">
        <v>-1</v>
      </c>
      <c r="F219">
        <v>13.796849999999999</v>
      </c>
      <c r="G219">
        <v>51.000579999999999</v>
      </c>
      <c r="H219" s="3"/>
      <c r="I219" t="s">
        <v>430</v>
      </c>
      <c r="J219" s="3"/>
      <c r="K219" s="3" t="str">
        <f t="shared" si="33"/>
        <v>this-&gt;PT[422].specify_trackpos(13.79685, 51.00058, -1, "Trackpos 291",  "TP291", this);</v>
      </c>
      <c r="L219" s="3"/>
      <c r="M219" s="3"/>
      <c r="N219" s="3"/>
      <c r="O219" s="3"/>
      <c r="P219" s="3"/>
      <c r="Q219" s="3"/>
      <c r="R219" t="str">
        <f t="shared" si="31"/>
        <v>\textcolor{blue}{422} &amp; \textcolor{blue}{13.79685} &amp; \textcolor{blue}{51.00058} &amp; \textcolor{blue}{-1} &amp; \textcolor{blue}{Trackpos 291} &amp; \textcolor{blue}{TP291 }\\</v>
      </c>
    </row>
    <row r="220" spans="1:18" x14ac:dyDescent="0.25">
      <c r="A220">
        <v>423</v>
      </c>
      <c r="B220" s="1" t="s">
        <v>649</v>
      </c>
      <c r="C220" s="3"/>
      <c r="D220" s="3" t="s">
        <v>635</v>
      </c>
      <c r="E220">
        <v>-1</v>
      </c>
      <c r="F220">
        <v>13.796849999999999</v>
      </c>
      <c r="G220">
        <v>51.00047</v>
      </c>
      <c r="H220" s="3"/>
      <c r="I220" t="s">
        <v>430</v>
      </c>
      <c r="J220" s="3"/>
      <c r="K220" s="3" t="str">
        <f t="shared" si="33"/>
        <v>this-&gt;PT[423].specify_trackpos(13.79685, 51.00047, -1, "Trackpos 292",  "TP292", this);</v>
      </c>
      <c r="L220" s="3"/>
      <c r="M220" s="3"/>
      <c r="N220" s="3"/>
      <c r="O220" s="3"/>
      <c r="P220" s="3"/>
      <c r="Q220" s="3"/>
      <c r="R220" t="str">
        <f t="shared" si="31"/>
        <v>\textcolor{blue}{423} &amp; \textcolor{blue}{13.79685} &amp; \textcolor{blue}{51.00047} &amp; \textcolor{blue}{-1} &amp; \textcolor{blue}{Trackpos 292} &amp; \textcolor{blue}{TP292 }\\</v>
      </c>
    </row>
    <row r="221" spans="1:18" x14ac:dyDescent="0.25">
      <c r="A221">
        <v>424</v>
      </c>
      <c r="B221" s="1" t="s">
        <v>482</v>
      </c>
      <c r="C221" s="3"/>
      <c r="D221" s="3" t="s">
        <v>483</v>
      </c>
      <c r="E221">
        <v>-1</v>
      </c>
      <c r="F221">
        <v>13.796860000000001</v>
      </c>
      <c r="G221">
        <v>51.000390000000003</v>
      </c>
      <c r="H221" s="3"/>
      <c r="I221" t="s">
        <v>428</v>
      </c>
      <c r="J221" s="3"/>
      <c r="K221" s="3" t="str">
        <f>CONCATENATE("this-&gt;PT[",A221,"].specify_switch(",F221,", ",G221,", ",E221,", ",CHAR(34),B221,CHAR(34),",  ",CHAR(34),D221,CHAR(34),", this);")</f>
        <v>this-&gt;PT[424].specify_switch(13.79686, 51.00039, -1, "Weiche 49 / Einf. Prohlis",  "W49", this);</v>
      </c>
      <c r="L221" s="3"/>
      <c r="M221" s="3"/>
      <c r="N221" s="3"/>
      <c r="O221" s="3"/>
      <c r="P221" s="3"/>
      <c r="Q221" s="3"/>
      <c r="R221" t="str">
        <f t="shared" si="31"/>
        <v>\textcolor{red}{424} &amp; \textcolor{red}{13.79686} &amp; \textcolor{red}{51.00039} &amp; \textcolor{red}{-1} &amp; \textcolor{red}{Weiche 49 / Einf. Prohlis} &amp; \textcolor{red}{W49 }\\</v>
      </c>
    </row>
    <row r="222" spans="1:18" x14ac:dyDescent="0.25">
      <c r="A222">
        <v>425</v>
      </c>
      <c r="B222" s="1" t="s">
        <v>642</v>
      </c>
      <c r="C222" s="3"/>
      <c r="D222" s="3" t="s">
        <v>636</v>
      </c>
      <c r="E222">
        <v>-1</v>
      </c>
      <c r="F222">
        <v>13.79688</v>
      </c>
      <c r="G222">
        <v>51.000309999999999</v>
      </c>
      <c r="H222" s="3"/>
      <c r="I222" t="s">
        <v>430</v>
      </c>
      <c r="J222" s="3"/>
      <c r="K222" s="3" t="str">
        <f t="shared" si="33"/>
        <v>this-&gt;PT[425].specify_trackpos(13.79688, 51.00031, -1, "Trackpos 293",  "TP293", this);</v>
      </c>
      <c r="L222" s="3"/>
      <c r="M222" s="3"/>
      <c r="N222" s="3"/>
      <c r="O222" s="3"/>
      <c r="P222" s="3"/>
      <c r="Q222" s="3"/>
      <c r="R222" t="str">
        <f t="shared" si="31"/>
        <v>\textcolor{blue}{425} &amp; \textcolor{blue}{13.79688} &amp; \textcolor{blue}{51.00031} &amp; \textcolor{blue}{-1} &amp; \textcolor{blue}{Trackpos 293} &amp; \textcolor{blue}{TP293 }\\</v>
      </c>
    </row>
    <row r="223" spans="1:18" x14ac:dyDescent="0.25">
      <c r="A223">
        <v>426</v>
      </c>
      <c r="B223" s="1" t="s">
        <v>643</v>
      </c>
      <c r="C223" s="3"/>
      <c r="D223" s="3" t="s">
        <v>637</v>
      </c>
      <c r="E223">
        <v>-1</v>
      </c>
      <c r="F223">
        <v>13.796939999999999</v>
      </c>
      <c r="G223">
        <v>51.000219999999999</v>
      </c>
      <c r="H223" s="3"/>
      <c r="I223" t="s">
        <v>430</v>
      </c>
      <c r="J223" s="3"/>
      <c r="K223" s="3" t="str">
        <f t="shared" si="33"/>
        <v>this-&gt;PT[426].specify_trackpos(13.79694, 51.00022, -1, "Trackpos 294",  "TP294", this);</v>
      </c>
      <c r="L223" s="3"/>
      <c r="M223" s="3"/>
      <c r="N223" s="3"/>
      <c r="O223" s="3"/>
      <c r="P223" s="3"/>
      <c r="Q223" s="3"/>
      <c r="R223" t="str">
        <f t="shared" si="31"/>
        <v>\textcolor{blue}{426} &amp; \textcolor{blue}{13.79694} &amp; \textcolor{blue}{51.00022} &amp; \textcolor{blue}{-1} &amp; \textcolor{blue}{Trackpos 294} &amp; \textcolor{blue}{TP294 }\\</v>
      </c>
    </row>
    <row r="224" spans="1:18" x14ac:dyDescent="0.25">
      <c r="A224">
        <v>427</v>
      </c>
      <c r="B224" s="1" t="s">
        <v>644</v>
      </c>
      <c r="C224" s="3"/>
      <c r="D224" s="3" t="s">
        <v>638</v>
      </c>
      <c r="E224">
        <v>-1</v>
      </c>
      <c r="F224">
        <v>13.79701</v>
      </c>
      <c r="G224">
        <v>51.000149999999998</v>
      </c>
      <c r="H224" s="3"/>
      <c r="I224" t="s">
        <v>430</v>
      </c>
      <c r="J224" s="3"/>
      <c r="K224" s="3" t="str">
        <f t="shared" si="33"/>
        <v>this-&gt;PT[427].specify_trackpos(13.79701, 51.00015, -1, "Trackpos 295",  "TP295", this);</v>
      </c>
      <c r="L224" s="3"/>
      <c r="M224" s="3"/>
      <c r="N224" s="3"/>
      <c r="O224" s="3"/>
      <c r="P224" s="3"/>
      <c r="Q224" s="3"/>
      <c r="R224" t="str">
        <f t="shared" si="31"/>
        <v>\textcolor{blue}{427} &amp; \textcolor{blue}{13.79701} &amp; \textcolor{blue}{51.00015} &amp; \textcolor{blue}{-1} &amp; \textcolor{blue}{Trackpos 295} &amp; \textcolor{blue}{TP295 }\\</v>
      </c>
    </row>
    <row r="225" spans="1:18" x14ac:dyDescent="0.25">
      <c r="A225">
        <v>428</v>
      </c>
      <c r="B225" s="1" t="s">
        <v>645</v>
      </c>
      <c r="C225" s="3"/>
      <c r="D225" s="3" t="s">
        <v>639</v>
      </c>
      <c r="E225">
        <v>-1</v>
      </c>
      <c r="F225">
        <v>13.7971</v>
      </c>
      <c r="G225">
        <v>51.000070000000001</v>
      </c>
      <c r="H225" s="3"/>
      <c r="I225" t="s">
        <v>430</v>
      </c>
      <c r="J225" s="3"/>
      <c r="K225" s="3" t="str">
        <f t="shared" si="33"/>
        <v>this-&gt;PT[428].specify_trackpos(13.7971, 51.00007, -1, "Trackpos 296",  "TP296", this);</v>
      </c>
      <c r="L225" s="3"/>
      <c r="M225" s="3"/>
      <c r="N225" s="3"/>
      <c r="O225" s="3"/>
      <c r="P225" s="3"/>
      <c r="Q225" s="3"/>
      <c r="R225" t="str">
        <f t="shared" si="31"/>
        <v>\textcolor{blue}{428} &amp; \textcolor{blue}{13.7971} &amp; \textcolor{blue}{51.00007} &amp; \textcolor{blue}{-1} &amp; \textcolor{blue}{Trackpos 296} &amp; \textcolor{blue}{TP296 }\\</v>
      </c>
    </row>
    <row r="226" spans="1:18" x14ac:dyDescent="0.25">
      <c r="A226">
        <v>429</v>
      </c>
      <c r="B226" s="1" t="s">
        <v>641</v>
      </c>
      <c r="C226" s="3"/>
      <c r="D226" s="3" t="s">
        <v>640</v>
      </c>
      <c r="E226">
        <v>-1</v>
      </c>
      <c r="F226">
        <v>13.79721</v>
      </c>
      <c r="G226">
        <v>51</v>
      </c>
      <c r="H226" s="3"/>
      <c r="I226" t="s">
        <v>430</v>
      </c>
      <c r="J226" s="3"/>
      <c r="K226" s="3" t="str">
        <f t="shared" si="33"/>
        <v>this-&gt;PT[429].specify_trackpos(13.79721, 51, -1, "Trackpos 297",  "TP297", this);</v>
      </c>
      <c r="L226" s="3"/>
      <c r="M226" s="3"/>
      <c r="N226" s="3"/>
      <c r="O226" s="3"/>
      <c r="P226" s="3"/>
      <c r="Q226" s="3"/>
      <c r="R226" t="str">
        <f t="shared" si="31"/>
        <v>\textcolor{blue}{429} &amp; \textcolor{blue}{13.79721} &amp; \textcolor{blue}{51} &amp; \textcolor{blue}{-1} &amp; \textcolor{blue}{Trackpos 297} &amp; \textcolor{blue}{TP297 }\\</v>
      </c>
    </row>
    <row r="227" spans="1:18" x14ac:dyDescent="0.25">
      <c r="A227">
        <v>430</v>
      </c>
      <c r="B227" t="s">
        <v>434</v>
      </c>
      <c r="E227">
        <v>0</v>
      </c>
      <c r="F227">
        <v>13.79749</v>
      </c>
      <c r="G227">
        <v>50.999859999999998</v>
      </c>
      <c r="I227" t="s">
        <v>427</v>
      </c>
      <c r="K227" t="str">
        <f t="shared" si="1"/>
        <v>this-&gt;PT[430].specify_regular(13.79749, 50.99986, 0,  this);</v>
      </c>
      <c r="R227" t="str">
        <f t="shared" si="31"/>
        <v>\textcolor{black}{430} &amp; \textcolor{black}{13.79749} &amp; \textcolor{black}{50.99986} &amp; \textcolor{black}{0} &amp; \textcolor{black}{Prohlis Gleisschleife / Ankunft Außengleis} &amp; \textcolor{black}{ }\\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5"/>
  <sheetViews>
    <sheetView topLeftCell="A154" workbookViewId="0">
      <selection activeCell="H251" sqref="H251"/>
    </sheetView>
  </sheetViews>
  <sheetFormatPr defaultColWidth="11.42578125" defaultRowHeight="15" x14ac:dyDescent="0.25"/>
  <cols>
    <col min="2" max="2" width="13.5703125" bestFit="1" customWidth="1"/>
    <col min="3" max="3" width="12.28515625" bestFit="1" customWidth="1"/>
  </cols>
  <sheetData>
    <row r="1" spans="1:7" x14ac:dyDescent="0.25">
      <c r="A1" t="s">
        <v>431</v>
      </c>
      <c r="B1" t="s">
        <v>432</v>
      </c>
      <c r="C1" t="s">
        <v>433</v>
      </c>
    </row>
    <row r="2" spans="1:7" x14ac:dyDescent="0.25">
      <c r="A2">
        <v>208</v>
      </c>
      <c r="B2">
        <v>209</v>
      </c>
      <c r="C2">
        <v>210</v>
      </c>
      <c r="G2" t="str">
        <f>CONCATENATE("this-&gt;ARC[",A2,"].specify(",A2,", ",B2,", ",C2,");")</f>
        <v>this-&gt;ARC[208].specify(208, 209, 210);</v>
      </c>
    </row>
    <row r="3" spans="1:7" x14ac:dyDescent="0.25">
      <c r="A3">
        <v>209</v>
      </c>
      <c r="B3">
        <f>C2</f>
        <v>210</v>
      </c>
      <c r="C3">
        <f>B3+1</f>
        <v>211</v>
      </c>
      <c r="G3" t="str">
        <f t="shared" ref="G3:G66" si="0">CONCATENATE("this-&gt;ARC[",A3,"].specify(",A3,", ",B3,", ",C3,");")</f>
        <v>this-&gt;ARC[209].specify(209, 210, 211);</v>
      </c>
    </row>
    <row r="4" spans="1:7" x14ac:dyDescent="0.25">
      <c r="A4">
        <v>210</v>
      </c>
      <c r="B4">
        <f t="shared" ref="B4:B67" si="1">C3</f>
        <v>211</v>
      </c>
      <c r="C4">
        <f t="shared" ref="C4:C67" si="2">B4+1</f>
        <v>212</v>
      </c>
      <c r="G4" t="str">
        <f t="shared" si="0"/>
        <v>this-&gt;ARC[210].specify(210, 211, 212);</v>
      </c>
    </row>
    <row r="5" spans="1:7" x14ac:dyDescent="0.25">
      <c r="A5">
        <v>211</v>
      </c>
      <c r="B5">
        <f t="shared" si="1"/>
        <v>212</v>
      </c>
      <c r="C5">
        <f t="shared" si="2"/>
        <v>213</v>
      </c>
      <c r="G5" t="str">
        <f t="shared" si="0"/>
        <v>this-&gt;ARC[211].specify(211, 212, 213);</v>
      </c>
    </row>
    <row r="6" spans="1:7" x14ac:dyDescent="0.25">
      <c r="A6">
        <v>212</v>
      </c>
      <c r="B6">
        <f t="shared" si="1"/>
        <v>213</v>
      </c>
      <c r="C6">
        <f t="shared" si="2"/>
        <v>214</v>
      </c>
      <c r="G6" t="str">
        <f t="shared" si="0"/>
        <v>this-&gt;ARC[212].specify(212, 213, 214);</v>
      </c>
    </row>
    <row r="7" spans="1:7" x14ac:dyDescent="0.25">
      <c r="A7">
        <v>213</v>
      </c>
      <c r="B7">
        <f t="shared" si="1"/>
        <v>214</v>
      </c>
      <c r="C7">
        <f t="shared" si="2"/>
        <v>215</v>
      </c>
      <c r="G7" t="str">
        <f t="shared" si="0"/>
        <v>this-&gt;ARC[213].specify(213, 214, 215);</v>
      </c>
    </row>
    <row r="8" spans="1:7" x14ac:dyDescent="0.25">
      <c r="A8">
        <v>214</v>
      </c>
      <c r="B8">
        <f t="shared" si="1"/>
        <v>215</v>
      </c>
      <c r="C8">
        <f t="shared" si="2"/>
        <v>216</v>
      </c>
      <c r="G8" t="str">
        <f t="shared" si="0"/>
        <v>this-&gt;ARC[214].specify(214, 215, 216);</v>
      </c>
    </row>
    <row r="9" spans="1:7" x14ac:dyDescent="0.25">
      <c r="A9">
        <v>215</v>
      </c>
      <c r="B9">
        <f t="shared" si="1"/>
        <v>216</v>
      </c>
      <c r="C9">
        <f t="shared" si="2"/>
        <v>217</v>
      </c>
      <c r="G9" t="str">
        <f t="shared" si="0"/>
        <v>this-&gt;ARC[215].specify(215, 216, 217);</v>
      </c>
    </row>
    <row r="10" spans="1:7" x14ac:dyDescent="0.25">
      <c r="A10">
        <v>216</v>
      </c>
      <c r="B10">
        <f t="shared" si="1"/>
        <v>217</v>
      </c>
      <c r="C10">
        <f t="shared" si="2"/>
        <v>218</v>
      </c>
      <c r="G10" t="str">
        <f t="shared" si="0"/>
        <v>this-&gt;ARC[216].specify(216, 217, 218);</v>
      </c>
    </row>
    <row r="11" spans="1:7" x14ac:dyDescent="0.25">
      <c r="A11">
        <v>217</v>
      </c>
      <c r="B11">
        <f t="shared" si="1"/>
        <v>218</v>
      </c>
      <c r="C11">
        <f t="shared" si="2"/>
        <v>219</v>
      </c>
      <c r="G11" t="str">
        <f t="shared" si="0"/>
        <v>this-&gt;ARC[217].specify(217, 218, 219);</v>
      </c>
    </row>
    <row r="12" spans="1:7" x14ac:dyDescent="0.25">
      <c r="A12">
        <v>218</v>
      </c>
      <c r="B12">
        <f t="shared" si="1"/>
        <v>219</v>
      </c>
      <c r="C12">
        <f t="shared" si="2"/>
        <v>220</v>
      </c>
      <c r="G12" t="str">
        <f t="shared" si="0"/>
        <v>this-&gt;ARC[218].specify(218, 219, 220);</v>
      </c>
    </row>
    <row r="13" spans="1:7" x14ac:dyDescent="0.25">
      <c r="A13">
        <v>219</v>
      </c>
      <c r="B13">
        <f t="shared" si="1"/>
        <v>220</v>
      </c>
      <c r="C13">
        <f t="shared" si="2"/>
        <v>221</v>
      </c>
      <c r="G13" t="str">
        <f t="shared" si="0"/>
        <v>this-&gt;ARC[219].specify(219, 220, 221);</v>
      </c>
    </row>
    <row r="14" spans="1:7" x14ac:dyDescent="0.25">
      <c r="A14">
        <v>220</v>
      </c>
      <c r="B14">
        <f t="shared" si="1"/>
        <v>221</v>
      </c>
      <c r="C14">
        <f t="shared" si="2"/>
        <v>222</v>
      </c>
      <c r="G14" t="str">
        <f t="shared" si="0"/>
        <v>this-&gt;ARC[220].specify(220, 221, 222);</v>
      </c>
    </row>
    <row r="15" spans="1:7" x14ac:dyDescent="0.25">
      <c r="A15">
        <v>221</v>
      </c>
      <c r="B15">
        <f t="shared" si="1"/>
        <v>222</v>
      </c>
      <c r="C15">
        <f t="shared" si="2"/>
        <v>223</v>
      </c>
      <c r="G15" t="str">
        <f t="shared" si="0"/>
        <v>this-&gt;ARC[221].specify(221, 222, 223);</v>
      </c>
    </row>
    <row r="16" spans="1:7" x14ac:dyDescent="0.25">
      <c r="A16">
        <v>222</v>
      </c>
      <c r="B16">
        <f t="shared" si="1"/>
        <v>223</v>
      </c>
      <c r="C16">
        <f t="shared" si="2"/>
        <v>224</v>
      </c>
      <c r="G16" t="str">
        <f t="shared" si="0"/>
        <v>this-&gt;ARC[222].specify(222, 223, 224);</v>
      </c>
    </row>
    <row r="17" spans="1:7" x14ac:dyDescent="0.25">
      <c r="A17">
        <v>223</v>
      </c>
      <c r="B17">
        <f t="shared" si="1"/>
        <v>224</v>
      </c>
      <c r="C17">
        <f t="shared" si="2"/>
        <v>225</v>
      </c>
      <c r="G17" t="str">
        <f t="shared" si="0"/>
        <v>this-&gt;ARC[223].specify(223, 224, 225);</v>
      </c>
    </row>
    <row r="18" spans="1:7" x14ac:dyDescent="0.25">
      <c r="A18">
        <v>224</v>
      </c>
      <c r="B18">
        <f t="shared" si="1"/>
        <v>225</v>
      </c>
      <c r="C18">
        <f t="shared" si="2"/>
        <v>226</v>
      </c>
      <c r="G18" t="str">
        <f t="shared" si="0"/>
        <v>this-&gt;ARC[224].specify(224, 225, 226);</v>
      </c>
    </row>
    <row r="19" spans="1:7" x14ac:dyDescent="0.25">
      <c r="A19">
        <v>225</v>
      </c>
      <c r="B19">
        <f t="shared" si="1"/>
        <v>226</v>
      </c>
      <c r="C19">
        <f t="shared" si="2"/>
        <v>227</v>
      </c>
      <c r="G19" t="str">
        <f t="shared" si="0"/>
        <v>this-&gt;ARC[225].specify(225, 226, 227);</v>
      </c>
    </row>
    <row r="20" spans="1:7" x14ac:dyDescent="0.25">
      <c r="A20">
        <v>226</v>
      </c>
      <c r="B20">
        <f t="shared" si="1"/>
        <v>227</v>
      </c>
      <c r="C20">
        <f t="shared" si="2"/>
        <v>228</v>
      </c>
      <c r="G20" t="str">
        <f t="shared" si="0"/>
        <v>this-&gt;ARC[226].specify(226, 227, 228);</v>
      </c>
    </row>
    <row r="21" spans="1:7" x14ac:dyDescent="0.25">
      <c r="A21">
        <v>227</v>
      </c>
      <c r="B21">
        <f t="shared" si="1"/>
        <v>228</v>
      </c>
      <c r="C21">
        <f t="shared" si="2"/>
        <v>229</v>
      </c>
      <c r="G21" t="str">
        <f t="shared" si="0"/>
        <v>this-&gt;ARC[227].specify(227, 228, 229);</v>
      </c>
    </row>
    <row r="22" spans="1:7" x14ac:dyDescent="0.25">
      <c r="A22">
        <v>228</v>
      </c>
      <c r="B22">
        <f t="shared" si="1"/>
        <v>229</v>
      </c>
      <c r="C22">
        <f t="shared" si="2"/>
        <v>230</v>
      </c>
      <c r="G22" t="str">
        <f t="shared" si="0"/>
        <v>this-&gt;ARC[228].specify(228, 229, 230);</v>
      </c>
    </row>
    <row r="23" spans="1:7" x14ac:dyDescent="0.25">
      <c r="A23">
        <v>229</v>
      </c>
      <c r="B23">
        <f t="shared" si="1"/>
        <v>230</v>
      </c>
      <c r="C23">
        <f t="shared" si="2"/>
        <v>231</v>
      </c>
      <c r="G23" t="str">
        <f t="shared" si="0"/>
        <v>this-&gt;ARC[229].specify(229, 230, 231);</v>
      </c>
    </row>
    <row r="24" spans="1:7" x14ac:dyDescent="0.25">
      <c r="A24">
        <v>230</v>
      </c>
      <c r="B24">
        <f t="shared" si="1"/>
        <v>231</v>
      </c>
      <c r="C24">
        <f t="shared" si="2"/>
        <v>232</v>
      </c>
      <c r="G24" t="str">
        <f t="shared" si="0"/>
        <v>this-&gt;ARC[230].specify(230, 231, 232);</v>
      </c>
    </row>
    <row r="25" spans="1:7" x14ac:dyDescent="0.25">
      <c r="A25">
        <v>231</v>
      </c>
      <c r="B25">
        <f t="shared" si="1"/>
        <v>232</v>
      </c>
      <c r="C25">
        <f t="shared" si="2"/>
        <v>233</v>
      </c>
      <c r="G25" t="str">
        <f t="shared" si="0"/>
        <v>this-&gt;ARC[231].specify(231, 232, 233);</v>
      </c>
    </row>
    <row r="26" spans="1:7" x14ac:dyDescent="0.25">
      <c r="A26">
        <v>232</v>
      </c>
      <c r="B26">
        <f t="shared" si="1"/>
        <v>233</v>
      </c>
      <c r="C26">
        <f t="shared" si="2"/>
        <v>234</v>
      </c>
      <c r="G26" t="str">
        <f t="shared" si="0"/>
        <v>this-&gt;ARC[232].specify(232, 233, 234);</v>
      </c>
    </row>
    <row r="27" spans="1:7" x14ac:dyDescent="0.25">
      <c r="A27">
        <v>233</v>
      </c>
      <c r="B27">
        <f t="shared" si="1"/>
        <v>234</v>
      </c>
      <c r="C27">
        <f t="shared" si="2"/>
        <v>235</v>
      </c>
      <c r="G27" t="str">
        <f t="shared" si="0"/>
        <v>this-&gt;ARC[233].specify(233, 234, 235);</v>
      </c>
    </row>
    <row r="28" spans="1:7" x14ac:dyDescent="0.25">
      <c r="A28">
        <v>234</v>
      </c>
      <c r="B28">
        <f t="shared" si="1"/>
        <v>235</v>
      </c>
      <c r="C28">
        <f t="shared" si="2"/>
        <v>236</v>
      </c>
      <c r="G28" t="str">
        <f t="shared" si="0"/>
        <v>this-&gt;ARC[234].specify(234, 235, 236);</v>
      </c>
    </row>
    <row r="29" spans="1:7" x14ac:dyDescent="0.25">
      <c r="A29">
        <v>235</v>
      </c>
      <c r="B29">
        <f t="shared" si="1"/>
        <v>236</v>
      </c>
      <c r="C29">
        <f t="shared" si="2"/>
        <v>237</v>
      </c>
      <c r="G29" t="str">
        <f t="shared" si="0"/>
        <v>this-&gt;ARC[235].specify(235, 236, 237);</v>
      </c>
    </row>
    <row r="30" spans="1:7" x14ac:dyDescent="0.25">
      <c r="A30">
        <v>236</v>
      </c>
      <c r="B30">
        <f t="shared" si="1"/>
        <v>237</v>
      </c>
      <c r="C30">
        <f t="shared" si="2"/>
        <v>238</v>
      </c>
      <c r="G30" t="str">
        <f t="shared" si="0"/>
        <v>this-&gt;ARC[236].specify(236, 237, 238);</v>
      </c>
    </row>
    <row r="31" spans="1:7" x14ac:dyDescent="0.25">
      <c r="A31">
        <v>237</v>
      </c>
      <c r="B31">
        <f t="shared" si="1"/>
        <v>238</v>
      </c>
      <c r="C31">
        <f t="shared" si="2"/>
        <v>239</v>
      </c>
      <c r="G31" t="str">
        <f t="shared" si="0"/>
        <v>this-&gt;ARC[237].specify(237, 238, 239);</v>
      </c>
    </row>
    <row r="32" spans="1:7" x14ac:dyDescent="0.25">
      <c r="A32">
        <v>238</v>
      </c>
      <c r="B32">
        <f t="shared" si="1"/>
        <v>239</v>
      </c>
      <c r="C32">
        <f t="shared" si="2"/>
        <v>240</v>
      </c>
      <c r="G32" t="str">
        <f t="shared" si="0"/>
        <v>this-&gt;ARC[238].specify(238, 239, 240);</v>
      </c>
    </row>
    <row r="33" spans="1:7" x14ac:dyDescent="0.25">
      <c r="A33">
        <v>239</v>
      </c>
      <c r="B33">
        <f t="shared" si="1"/>
        <v>240</v>
      </c>
      <c r="C33">
        <f t="shared" si="2"/>
        <v>241</v>
      </c>
      <c r="G33" t="str">
        <f t="shared" si="0"/>
        <v>this-&gt;ARC[239].specify(239, 240, 241);</v>
      </c>
    </row>
    <row r="34" spans="1:7" x14ac:dyDescent="0.25">
      <c r="A34">
        <v>240</v>
      </c>
      <c r="B34">
        <f t="shared" si="1"/>
        <v>241</v>
      </c>
      <c r="C34">
        <f t="shared" si="2"/>
        <v>242</v>
      </c>
      <c r="G34" t="str">
        <f t="shared" si="0"/>
        <v>this-&gt;ARC[240].specify(240, 241, 242);</v>
      </c>
    </row>
    <row r="35" spans="1:7" x14ac:dyDescent="0.25">
      <c r="A35">
        <v>241</v>
      </c>
      <c r="B35">
        <f t="shared" si="1"/>
        <v>242</v>
      </c>
      <c r="C35">
        <f t="shared" si="2"/>
        <v>243</v>
      </c>
      <c r="G35" t="str">
        <f t="shared" si="0"/>
        <v>this-&gt;ARC[241].specify(241, 242, 243);</v>
      </c>
    </row>
    <row r="36" spans="1:7" x14ac:dyDescent="0.25">
      <c r="A36">
        <v>242</v>
      </c>
      <c r="B36">
        <f t="shared" si="1"/>
        <v>243</v>
      </c>
      <c r="C36">
        <f t="shared" si="2"/>
        <v>244</v>
      </c>
      <c r="G36" t="str">
        <f t="shared" si="0"/>
        <v>this-&gt;ARC[242].specify(242, 243, 244);</v>
      </c>
    </row>
    <row r="37" spans="1:7" x14ac:dyDescent="0.25">
      <c r="A37">
        <v>243</v>
      </c>
      <c r="B37">
        <f t="shared" si="1"/>
        <v>244</v>
      </c>
      <c r="C37">
        <f t="shared" si="2"/>
        <v>245</v>
      </c>
      <c r="G37" t="str">
        <f t="shared" si="0"/>
        <v>this-&gt;ARC[243].specify(243, 244, 245);</v>
      </c>
    </row>
    <row r="38" spans="1:7" x14ac:dyDescent="0.25">
      <c r="A38">
        <v>244</v>
      </c>
      <c r="B38">
        <f t="shared" si="1"/>
        <v>245</v>
      </c>
      <c r="C38">
        <f t="shared" si="2"/>
        <v>246</v>
      </c>
      <c r="G38" t="str">
        <f t="shared" si="0"/>
        <v>this-&gt;ARC[244].specify(244, 245, 246);</v>
      </c>
    </row>
    <row r="39" spans="1:7" x14ac:dyDescent="0.25">
      <c r="A39">
        <v>245</v>
      </c>
      <c r="B39">
        <f t="shared" si="1"/>
        <v>246</v>
      </c>
      <c r="C39">
        <f t="shared" si="2"/>
        <v>247</v>
      </c>
      <c r="G39" t="str">
        <f t="shared" si="0"/>
        <v>this-&gt;ARC[245].specify(245, 246, 247);</v>
      </c>
    </row>
    <row r="40" spans="1:7" x14ac:dyDescent="0.25">
      <c r="A40">
        <v>246</v>
      </c>
      <c r="B40">
        <f t="shared" si="1"/>
        <v>247</v>
      </c>
      <c r="C40">
        <f t="shared" si="2"/>
        <v>248</v>
      </c>
      <c r="G40" t="str">
        <f t="shared" si="0"/>
        <v>this-&gt;ARC[246].specify(246, 247, 248);</v>
      </c>
    </row>
    <row r="41" spans="1:7" x14ac:dyDescent="0.25">
      <c r="A41">
        <v>247</v>
      </c>
      <c r="B41">
        <f t="shared" si="1"/>
        <v>248</v>
      </c>
      <c r="C41">
        <f t="shared" si="2"/>
        <v>249</v>
      </c>
      <c r="G41" t="str">
        <f t="shared" si="0"/>
        <v>this-&gt;ARC[247].specify(247, 248, 249);</v>
      </c>
    </row>
    <row r="42" spans="1:7" x14ac:dyDescent="0.25">
      <c r="A42">
        <v>248</v>
      </c>
      <c r="B42">
        <f t="shared" si="1"/>
        <v>249</v>
      </c>
      <c r="C42">
        <f t="shared" si="2"/>
        <v>250</v>
      </c>
      <c r="G42" t="str">
        <f t="shared" si="0"/>
        <v>this-&gt;ARC[248].specify(248, 249, 250);</v>
      </c>
    </row>
    <row r="43" spans="1:7" x14ac:dyDescent="0.25">
      <c r="A43">
        <v>249</v>
      </c>
      <c r="B43">
        <f t="shared" si="1"/>
        <v>250</v>
      </c>
      <c r="C43">
        <f t="shared" si="2"/>
        <v>251</v>
      </c>
      <c r="G43" t="str">
        <f t="shared" si="0"/>
        <v>this-&gt;ARC[249].specify(249, 250, 251);</v>
      </c>
    </row>
    <row r="44" spans="1:7" x14ac:dyDescent="0.25">
      <c r="A44">
        <v>250</v>
      </c>
      <c r="B44">
        <f t="shared" si="1"/>
        <v>251</v>
      </c>
      <c r="C44">
        <f t="shared" si="2"/>
        <v>252</v>
      </c>
      <c r="G44" t="str">
        <f t="shared" si="0"/>
        <v>this-&gt;ARC[250].specify(250, 251, 252);</v>
      </c>
    </row>
    <row r="45" spans="1:7" x14ac:dyDescent="0.25">
      <c r="A45">
        <v>251</v>
      </c>
      <c r="B45">
        <f t="shared" si="1"/>
        <v>252</v>
      </c>
      <c r="C45">
        <f t="shared" si="2"/>
        <v>253</v>
      </c>
      <c r="G45" t="str">
        <f t="shared" si="0"/>
        <v>this-&gt;ARC[251].specify(251, 252, 253);</v>
      </c>
    </row>
    <row r="46" spans="1:7" x14ac:dyDescent="0.25">
      <c r="A46">
        <v>252</v>
      </c>
      <c r="B46">
        <f t="shared" si="1"/>
        <v>253</v>
      </c>
      <c r="C46">
        <f t="shared" si="2"/>
        <v>254</v>
      </c>
      <c r="G46" t="str">
        <f t="shared" si="0"/>
        <v>this-&gt;ARC[252].specify(252, 253, 254);</v>
      </c>
    </row>
    <row r="47" spans="1:7" x14ac:dyDescent="0.25">
      <c r="A47">
        <v>253</v>
      </c>
      <c r="B47">
        <f t="shared" si="1"/>
        <v>254</v>
      </c>
      <c r="C47">
        <f t="shared" si="2"/>
        <v>255</v>
      </c>
      <c r="G47" t="str">
        <f t="shared" si="0"/>
        <v>this-&gt;ARC[253].specify(253, 254, 255);</v>
      </c>
    </row>
    <row r="48" spans="1:7" x14ac:dyDescent="0.25">
      <c r="A48">
        <v>254</v>
      </c>
      <c r="B48">
        <f t="shared" si="1"/>
        <v>255</v>
      </c>
      <c r="C48">
        <f t="shared" si="2"/>
        <v>256</v>
      </c>
      <c r="G48" t="str">
        <f t="shared" si="0"/>
        <v>this-&gt;ARC[254].specify(254, 255, 256);</v>
      </c>
    </row>
    <row r="49" spans="1:7" x14ac:dyDescent="0.25">
      <c r="A49">
        <v>255</v>
      </c>
      <c r="B49">
        <f t="shared" si="1"/>
        <v>256</v>
      </c>
      <c r="C49">
        <f t="shared" si="2"/>
        <v>257</v>
      </c>
      <c r="G49" t="str">
        <f t="shared" si="0"/>
        <v>this-&gt;ARC[255].specify(255, 256, 257);</v>
      </c>
    </row>
    <row r="50" spans="1:7" x14ac:dyDescent="0.25">
      <c r="A50">
        <v>256</v>
      </c>
      <c r="B50">
        <f t="shared" si="1"/>
        <v>257</v>
      </c>
      <c r="C50">
        <f t="shared" si="2"/>
        <v>258</v>
      </c>
      <c r="G50" t="str">
        <f t="shared" si="0"/>
        <v>this-&gt;ARC[256].specify(256, 257, 258);</v>
      </c>
    </row>
    <row r="51" spans="1:7" x14ac:dyDescent="0.25">
      <c r="A51">
        <v>257</v>
      </c>
      <c r="B51">
        <f t="shared" si="1"/>
        <v>258</v>
      </c>
      <c r="C51">
        <f t="shared" si="2"/>
        <v>259</v>
      </c>
      <c r="G51" t="str">
        <f t="shared" si="0"/>
        <v>this-&gt;ARC[257].specify(257, 258, 259);</v>
      </c>
    </row>
    <row r="52" spans="1:7" x14ac:dyDescent="0.25">
      <c r="A52">
        <v>258</v>
      </c>
      <c r="B52">
        <f t="shared" si="1"/>
        <v>259</v>
      </c>
      <c r="C52">
        <f t="shared" si="2"/>
        <v>260</v>
      </c>
      <c r="G52" t="str">
        <f t="shared" si="0"/>
        <v>this-&gt;ARC[258].specify(258, 259, 260);</v>
      </c>
    </row>
    <row r="53" spans="1:7" x14ac:dyDescent="0.25">
      <c r="A53">
        <v>259</v>
      </c>
      <c r="B53">
        <f t="shared" si="1"/>
        <v>260</v>
      </c>
      <c r="C53">
        <f t="shared" si="2"/>
        <v>261</v>
      </c>
      <c r="G53" t="str">
        <f t="shared" si="0"/>
        <v>this-&gt;ARC[259].specify(259, 260, 261);</v>
      </c>
    </row>
    <row r="54" spans="1:7" x14ac:dyDescent="0.25">
      <c r="A54">
        <v>260</v>
      </c>
      <c r="B54">
        <f t="shared" si="1"/>
        <v>261</v>
      </c>
      <c r="C54">
        <f t="shared" si="2"/>
        <v>262</v>
      </c>
      <c r="G54" t="str">
        <f t="shared" si="0"/>
        <v>this-&gt;ARC[260].specify(260, 261, 262);</v>
      </c>
    </row>
    <row r="55" spans="1:7" x14ac:dyDescent="0.25">
      <c r="A55">
        <v>261</v>
      </c>
      <c r="B55">
        <f t="shared" si="1"/>
        <v>262</v>
      </c>
      <c r="C55">
        <f t="shared" si="2"/>
        <v>263</v>
      </c>
      <c r="G55" t="str">
        <f t="shared" si="0"/>
        <v>this-&gt;ARC[261].specify(261, 262, 263);</v>
      </c>
    </row>
    <row r="56" spans="1:7" x14ac:dyDescent="0.25">
      <c r="A56">
        <v>262</v>
      </c>
      <c r="B56">
        <f t="shared" si="1"/>
        <v>263</v>
      </c>
      <c r="C56">
        <f t="shared" si="2"/>
        <v>264</v>
      </c>
      <c r="G56" t="str">
        <f t="shared" si="0"/>
        <v>this-&gt;ARC[262].specify(262, 263, 264);</v>
      </c>
    </row>
    <row r="57" spans="1:7" x14ac:dyDescent="0.25">
      <c r="A57">
        <v>263</v>
      </c>
      <c r="B57">
        <f t="shared" si="1"/>
        <v>264</v>
      </c>
      <c r="C57">
        <f t="shared" si="2"/>
        <v>265</v>
      </c>
      <c r="G57" t="str">
        <f t="shared" si="0"/>
        <v>this-&gt;ARC[263].specify(263, 264, 265);</v>
      </c>
    </row>
    <row r="58" spans="1:7" x14ac:dyDescent="0.25">
      <c r="A58">
        <v>264</v>
      </c>
      <c r="B58">
        <f t="shared" si="1"/>
        <v>265</v>
      </c>
      <c r="C58">
        <f t="shared" si="2"/>
        <v>266</v>
      </c>
      <c r="G58" t="str">
        <f t="shared" si="0"/>
        <v>this-&gt;ARC[264].specify(264, 265, 266);</v>
      </c>
    </row>
    <row r="59" spans="1:7" x14ac:dyDescent="0.25">
      <c r="A59">
        <v>265</v>
      </c>
      <c r="B59">
        <f t="shared" si="1"/>
        <v>266</v>
      </c>
      <c r="C59">
        <f t="shared" si="2"/>
        <v>267</v>
      </c>
      <c r="G59" t="str">
        <f t="shared" si="0"/>
        <v>this-&gt;ARC[265].specify(265, 266, 267);</v>
      </c>
    </row>
    <row r="60" spans="1:7" x14ac:dyDescent="0.25">
      <c r="A60">
        <v>266</v>
      </c>
      <c r="B60">
        <f t="shared" si="1"/>
        <v>267</v>
      </c>
      <c r="C60">
        <f t="shared" si="2"/>
        <v>268</v>
      </c>
      <c r="G60" t="str">
        <f t="shared" si="0"/>
        <v>this-&gt;ARC[266].specify(266, 267, 268);</v>
      </c>
    </row>
    <row r="61" spans="1:7" x14ac:dyDescent="0.25">
      <c r="A61">
        <v>267</v>
      </c>
      <c r="B61">
        <f t="shared" si="1"/>
        <v>268</v>
      </c>
      <c r="C61">
        <f t="shared" si="2"/>
        <v>269</v>
      </c>
      <c r="G61" t="str">
        <f t="shared" si="0"/>
        <v>this-&gt;ARC[267].specify(267, 268, 269);</v>
      </c>
    </row>
    <row r="62" spans="1:7" x14ac:dyDescent="0.25">
      <c r="A62">
        <v>268</v>
      </c>
      <c r="B62">
        <f t="shared" si="1"/>
        <v>269</v>
      </c>
      <c r="C62">
        <f t="shared" si="2"/>
        <v>270</v>
      </c>
      <c r="G62" t="str">
        <f t="shared" si="0"/>
        <v>this-&gt;ARC[268].specify(268, 269, 270);</v>
      </c>
    </row>
    <row r="63" spans="1:7" x14ac:dyDescent="0.25">
      <c r="A63">
        <v>269</v>
      </c>
      <c r="B63">
        <f t="shared" si="1"/>
        <v>270</v>
      </c>
      <c r="C63">
        <f t="shared" si="2"/>
        <v>271</v>
      </c>
      <c r="G63" t="str">
        <f t="shared" si="0"/>
        <v>this-&gt;ARC[269].specify(269, 270, 271);</v>
      </c>
    </row>
    <row r="64" spans="1:7" x14ac:dyDescent="0.25">
      <c r="A64">
        <v>270</v>
      </c>
      <c r="B64">
        <f t="shared" si="1"/>
        <v>271</v>
      </c>
      <c r="C64">
        <f t="shared" si="2"/>
        <v>272</v>
      </c>
      <c r="G64" t="str">
        <f t="shared" si="0"/>
        <v>this-&gt;ARC[270].specify(270, 271, 272);</v>
      </c>
    </row>
    <row r="65" spans="1:7" x14ac:dyDescent="0.25">
      <c r="A65">
        <v>271</v>
      </c>
      <c r="B65">
        <f t="shared" si="1"/>
        <v>272</v>
      </c>
      <c r="C65">
        <f t="shared" si="2"/>
        <v>273</v>
      </c>
      <c r="G65" t="str">
        <f t="shared" si="0"/>
        <v>this-&gt;ARC[271].specify(271, 272, 273);</v>
      </c>
    </row>
    <row r="66" spans="1:7" x14ac:dyDescent="0.25">
      <c r="A66">
        <v>272</v>
      </c>
      <c r="B66">
        <f t="shared" si="1"/>
        <v>273</v>
      </c>
      <c r="C66">
        <f t="shared" si="2"/>
        <v>274</v>
      </c>
      <c r="G66" t="str">
        <f t="shared" si="0"/>
        <v>this-&gt;ARC[272].specify(272, 273, 274);</v>
      </c>
    </row>
    <row r="67" spans="1:7" x14ac:dyDescent="0.25">
      <c r="A67">
        <v>273</v>
      </c>
      <c r="B67">
        <f t="shared" si="1"/>
        <v>274</v>
      </c>
      <c r="C67">
        <f t="shared" si="2"/>
        <v>275</v>
      </c>
      <c r="G67" t="str">
        <f t="shared" ref="G67:G130" si="3">CONCATENATE("this-&gt;ARC[",A67,"].specify(",A67,", ",B67,", ",C67,");")</f>
        <v>this-&gt;ARC[273].specify(273, 274, 275);</v>
      </c>
    </row>
    <row r="68" spans="1:7" x14ac:dyDescent="0.25">
      <c r="A68">
        <v>274</v>
      </c>
      <c r="B68">
        <f t="shared" ref="B68:B131" si="4">C67</f>
        <v>275</v>
      </c>
      <c r="C68">
        <f t="shared" ref="C68:C131" si="5">B68+1</f>
        <v>276</v>
      </c>
      <c r="G68" t="str">
        <f t="shared" si="3"/>
        <v>this-&gt;ARC[274].specify(274, 275, 276);</v>
      </c>
    </row>
    <row r="69" spans="1:7" x14ac:dyDescent="0.25">
      <c r="A69">
        <v>275</v>
      </c>
      <c r="B69">
        <f t="shared" si="4"/>
        <v>276</v>
      </c>
      <c r="C69">
        <f t="shared" si="5"/>
        <v>277</v>
      </c>
      <c r="G69" t="str">
        <f t="shared" si="3"/>
        <v>this-&gt;ARC[275].specify(275, 276, 277);</v>
      </c>
    </row>
    <row r="70" spans="1:7" x14ac:dyDescent="0.25">
      <c r="A70">
        <v>276</v>
      </c>
      <c r="B70">
        <f t="shared" si="4"/>
        <v>277</v>
      </c>
      <c r="C70">
        <f t="shared" si="5"/>
        <v>278</v>
      </c>
      <c r="G70" t="str">
        <f t="shared" si="3"/>
        <v>this-&gt;ARC[276].specify(276, 277, 278);</v>
      </c>
    </row>
    <row r="71" spans="1:7" x14ac:dyDescent="0.25">
      <c r="A71">
        <v>277</v>
      </c>
      <c r="B71">
        <f t="shared" si="4"/>
        <v>278</v>
      </c>
      <c r="C71">
        <f t="shared" si="5"/>
        <v>279</v>
      </c>
      <c r="G71" t="str">
        <f t="shared" si="3"/>
        <v>this-&gt;ARC[277].specify(277, 278, 279);</v>
      </c>
    </row>
    <row r="72" spans="1:7" x14ac:dyDescent="0.25">
      <c r="A72">
        <v>278</v>
      </c>
      <c r="B72">
        <f t="shared" si="4"/>
        <v>279</v>
      </c>
      <c r="C72">
        <f t="shared" si="5"/>
        <v>280</v>
      </c>
      <c r="G72" t="str">
        <f t="shared" si="3"/>
        <v>this-&gt;ARC[278].specify(278, 279, 280);</v>
      </c>
    </row>
    <row r="73" spans="1:7" x14ac:dyDescent="0.25">
      <c r="A73">
        <v>279</v>
      </c>
      <c r="B73">
        <f t="shared" si="4"/>
        <v>280</v>
      </c>
      <c r="C73">
        <f t="shared" si="5"/>
        <v>281</v>
      </c>
      <c r="G73" t="str">
        <f t="shared" si="3"/>
        <v>this-&gt;ARC[279].specify(279, 280, 281);</v>
      </c>
    </row>
    <row r="74" spans="1:7" x14ac:dyDescent="0.25">
      <c r="A74">
        <v>280</v>
      </c>
      <c r="B74">
        <f t="shared" si="4"/>
        <v>281</v>
      </c>
      <c r="C74">
        <f t="shared" si="5"/>
        <v>282</v>
      </c>
      <c r="G74" t="str">
        <f t="shared" si="3"/>
        <v>this-&gt;ARC[280].specify(280, 281, 282);</v>
      </c>
    </row>
    <row r="75" spans="1:7" x14ac:dyDescent="0.25">
      <c r="A75">
        <v>281</v>
      </c>
      <c r="B75">
        <f t="shared" si="4"/>
        <v>282</v>
      </c>
      <c r="C75">
        <f t="shared" si="5"/>
        <v>283</v>
      </c>
      <c r="G75" t="str">
        <f t="shared" si="3"/>
        <v>this-&gt;ARC[281].specify(281, 282, 283);</v>
      </c>
    </row>
    <row r="76" spans="1:7" x14ac:dyDescent="0.25">
      <c r="A76">
        <v>282</v>
      </c>
      <c r="B76">
        <f t="shared" si="4"/>
        <v>283</v>
      </c>
      <c r="C76">
        <f t="shared" si="5"/>
        <v>284</v>
      </c>
      <c r="G76" t="str">
        <f t="shared" si="3"/>
        <v>this-&gt;ARC[282].specify(282, 283, 284);</v>
      </c>
    </row>
    <row r="77" spans="1:7" x14ac:dyDescent="0.25">
      <c r="A77">
        <v>283</v>
      </c>
      <c r="B77">
        <f t="shared" si="4"/>
        <v>284</v>
      </c>
      <c r="C77">
        <f t="shared" si="5"/>
        <v>285</v>
      </c>
      <c r="G77" t="str">
        <f t="shared" si="3"/>
        <v>this-&gt;ARC[283].specify(283, 284, 285);</v>
      </c>
    </row>
    <row r="78" spans="1:7" x14ac:dyDescent="0.25">
      <c r="A78">
        <v>284</v>
      </c>
      <c r="B78">
        <f t="shared" si="4"/>
        <v>285</v>
      </c>
      <c r="C78">
        <f t="shared" si="5"/>
        <v>286</v>
      </c>
      <c r="G78" t="str">
        <f t="shared" si="3"/>
        <v>this-&gt;ARC[284].specify(284, 285, 286);</v>
      </c>
    </row>
    <row r="79" spans="1:7" x14ac:dyDescent="0.25">
      <c r="A79">
        <v>285</v>
      </c>
      <c r="B79">
        <f t="shared" si="4"/>
        <v>286</v>
      </c>
      <c r="C79">
        <f t="shared" si="5"/>
        <v>287</v>
      </c>
      <c r="G79" t="str">
        <f t="shared" si="3"/>
        <v>this-&gt;ARC[285].specify(285, 286, 287);</v>
      </c>
    </row>
    <row r="80" spans="1:7" x14ac:dyDescent="0.25">
      <c r="A80">
        <v>286</v>
      </c>
      <c r="B80">
        <f t="shared" si="4"/>
        <v>287</v>
      </c>
      <c r="C80">
        <f t="shared" si="5"/>
        <v>288</v>
      </c>
      <c r="G80" t="str">
        <f t="shared" si="3"/>
        <v>this-&gt;ARC[286].specify(286, 287, 288);</v>
      </c>
    </row>
    <row r="81" spans="1:11" x14ac:dyDescent="0.25">
      <c r="A81">
        <v>287</v>
      </c>
      <c r="B81">
        <f t="shared" si="4"/>
        <v>288</v>
      </c>
      <c r="C81">
        <f t="shared" si="5"/>
        <v>289</v>
      </c>
      <c r="G81" t="str">
        <f t="shared" si="3"/>
        <v>this-&gt;ARC[287].specify(287, 288, 289);</v>
      </c>
    </row>
    <row r="82" spans="1:11" x14ac:dyDescent="0.25">
      <c r="A82">
        <v>288</v>
      </c>
      <c r="B82">
        <f t="shared" si="4"/>
        <v>289</v>
      </c>
      <c r="C82">
        <f t="shared" si="5"/>
        <v>290</v>
      </c>
      <c r="G82" t="str">
        <f t="shared" si="3"/>
        <v>this-&gt;ARC[288].specify(288, 289, 290);</v>
      </c>
    </row>
    <row r="83" spans="1:11" x14ac:dyDescent="0.25">
      <c r="A83">
        <v>289</v>
      </c>
      <c r="B83">
        <f t="shared" si="4"/>
        <v>290</v>
      </c>
      <c r="C83">
        <f t="shared" si="5"/>
        <v>291</v>
      </c>
      <c r="G83" t="str">
        <f t="shared" si="3"/>
        <v>this-&gt;ARC[289].specify(289, 290, 291);</v>
      </c>
      <c r="K83" t="s">
        <v>795</v>
      </c>
    </row>
    <row r="84" spans="1:11" x14ac:dyDescent="0.25">
      <c r="A84">
        <v>290</v>
      </c>
      <c r="B84">
        <v>292</v>
      </c>
      <c r="C84">
        <f t="shared" si="5"/>
        <v>293</v>
      </c>
      <c r="G84" t="str">
        <f t="shared" si="3"/>
        <v>this-&gt;ARC[290].specify(290, 292, 293);</v>
      </c>
      <c r="K84" t="s">
        <v>796</v>
      </c>
    </row>
    <row r="85" spans="1:11" x14ac:dyDescent="0.25">
      <c r="A85">
        <v>291</v>
      </c>
      <c r="B85">
        <f t="shared" si="4"/>
        <v>293</v>
      </c>
      <c r="C85">
        <f t="shared" si="5"/>
        <v>294</v>
      </c>
      <c r="G85" t="str">
        <f t="shared" si="3"/>
        <v>this-&gt;ARC[291].specify(291, 293, 294);</v>
      </c>
    </row>
    <row r="86" spans="1:11" x14ac:dyDescent="0.25">
      <c r="A86">
        <v>292</v>
      </c>
      <c r="B86">
        <f t="shared" si="4"/>
        <v>294</v>
      </c>
      <c r="C86">
        <f t="shared" si="5"/>
        <v>295</v>
      </c>
      <c r="G86" t="str">
        <f t="shared" si="3"/>
        <v>this-&gt;ARC[292].specify(292, 294, 295);</v>
      </c>
    </row>
    <row r="87" spans="1:11" x14ac:dyDescent="0.25">
      <c r="A87">
        <v>293</v>
      </c>
      <c r="B87">
        <f t="shared" si="4"/>
        <v>295</v>
      </c>
      <c r="C87">
        <f t="shared" si="5"/>
        <v>296</v>
      </c>
      <c r="G87" t="str">
        <f t="shared" si="3"/>
        <v>this-&gt;ARC[293].specify(293, 295, 296);</v>
      </c>
    </row>
    <row r="88" spans="1:11" x14ac:dyDescent="0.25">
      <c r="A88">
        <v>294</v>
      </c>
      <c r="B88">
        <f t="shared" si="4"/>
        <v>296</v>
      </c>
      <c r="C88">
        <f t="shared" si="5"/>
        <v>297</v>
      </c>
      <c r="G88" t="str">
        <f t="shared" si="3"/>
        <v>this-&gt;ARC[294].specify(294, 296, 297);</v>
      </c>
    </row>
    <row r="89" spans="1:11" x14ac:dyDescent="0.25">
      <c r="A89">
        <v>295</v>
      </c>
      <c r="B89">
        <f t="shared" si="4"/>
        <v>297</v>
      </c>
      <c r="C89">
        <f t="shared" si="5"/>
        <v>298</v>
      </c>
      <c r="G89" t="str">
        <f t="shared" si="3"/>
        <v>this-&gt;ARC[295].specify(295, 297, 298);</v>
      </c>
    </row>
    <row r="90" spans="1:11" x14ac:dyDescent="0.25">
      <c r="A90">
        <v>296</v>
      </c>
      <c r="B90">
        <f t="shared" si="4"/>
        <v>298</v>
      </c>
      <c r="C90">
        <f t="shared" si="5"/>
        <v>299</v>
      </c>
      <c r="G90" t="str">
        <f t="shared" si="3"/>
        <v>this-&gt;ARC[296].specify(296, 298, 299);</v>
      </c>
    </row>
    <row r="91" spans="1:11" x14ac:dyDescent="0.25">
      <c r="A91">
        <v>297</v>
      </c>
      <c r="B91">
        <f t="shared" si="4"/>
        <v>299</v>
      </c>
      <c r="C91">
        <f t="shared" si="5"/>
        <v>300</v>
      </c>
      <c r="G91" t="str">
        <f t="shared" si="3"/>
        <v>this-&gt;ARC[297].specify(297, 299, 300);</v>
      </c>
    </row>
    <row r="92" spans="1:11" x14ac:dyDescent="0.25">
      <c r="A92">
        <v>298</v>
      </c>
      <c r="B92">
        <f t="shared" si="4"/>
        <v>300</v>
      </c>
      <c r="C92">
        <f t="shared" si="5"/>
        <v>301</v>
      </c>
      <c r="G92" t="str">
        <f t="shared" si="3"/>
        <v>this-&gt;ARC[298].specify(298, 300, 301);</v>
      </c>
    </row>
    <row r="93" spans="1:11" x14ac:dyDescent="0.25">
      <c r="A93">
        <v>299</v>
      </c>
      <c r="B93">
        <f t="shared" si="4"/>
        <v>301</v>
      </c>
      <c r="C93">
        <f t="shared" si="5"/>
        <v>302</v>
      </c>
      <c r="G93" t="str">
        <f t="shared" si="3"/>
        <v>this-&gt;ARC[299].specify(299, 301, 302);</v>
      </c>
    </row>
    <row r="94" spans="1:11" x14ac:dyDescent="0.25">
      <c r="A94">
        <v>300</v>
      </c>
      <c r="B94">
        <f t="shared" si="4"/>
        <v>302</v>
      </c>
      <c r="C94">
        <f t="shared" si="5"/>
        <v>303</v>
      </c>
      <c r="G94" t="str">
        <f t="shared" si="3"/>
        <v>this-&gt;ARC[300].specify(300, 302, 303);</v>
      </c>
    </row>
    <row r="95" spans="1:11" x14ac:dyDescent="0.25">
      <c r="A95">
        <v>301</v>
      </c>
      <c r="B95">
        <f t="shared" si="4"/>
        <v>303</v>
      </c>
      <c r="C95">
        <f t="shared" si="5"/>
        <v>304</v>
      </c>
      <c r="G95" t="str">
        <f t="shared" si="3"/>
        <v>this-&gt;ARC[301].specify(301, 303, 304);</v>
      </c>
    </row>
    <row r="96" spans="1:11" x14ac:dyDescent="0.25">
      <c r="A96">
        <v>302</v>
      </c>
      <c r="B96">
        <f t="shared" si="4"/>
        <v>304</v>
      </c>
      <c r="C96">
        <f t="shared" si="5"/>
        <v>305</v>
      </c>
      <c r="G96" t="str">
        <f t="shared" si="3"/>
        <v>this-&gt;ARC[302].specify(302, 304, 305);</v>
      </c>
    </row>
    <row r="97" spans="1:7" x14ac:dyDescent="0.25">
      <c r="A97">
        <v>303</v>
      </c>
      <c r="B97">
        <f t="shared" si="4"/>
        <v>305</v>
      </c>
      <c r="C97">
        <f t="shared" si="5"/>
        <v>306</v>
      </c>
      <c r="G97" t="str">
        <f t="shared" si="3"/>
        <v>this-&gt;ARC[303].specify(303, 305, 306);</v>
      </c>
    </row>
    <row r="98" spans="1:7" x14ac:dyDescent="0.25">
      <c r="A98">
        <v>304</v>
      </c>
      <c r="B98">
        <f t="shared" si="4"/>
        <v>306</v>
      </c>
      <c r="C98">
        <f t="shared" si="5"/>
        <v>307</v>
      </c>
      <c r="G98" t="str">
        <f t="shared" si="3"/>
        <v>this-&gt;ARC[304].specify(304, 306, 307);</v>
      </c>
    </row>
    <row r="99" spans="1:7" x14ac:dyDescent="0.25">
      <c r="A99">
        <v>305</v>
      </c>
      <c r="B99">
        <f t="shared" si="4"/>
        <v>307</v>
      </c>
      <c r="C99">
        <f t="shared" si="5"/>
        <v>308</v>
      </c>
      <c r="G99" t="str">
        <f t="shared" si="3"/>
        <v>this-&gt;ARC[305].specify(305, 307, 308);</v>
      </c>
    </row>
    <row r="100" spans="1:7" x14ac:dyDescent="0.25">
      <c r="A100">
        <v>306</v>
      </c>
      <c r="B100">
        <f t="shared" si="4"/>
        <v>308</v>
      </c>
      <c r="C100">
        <f t="shared" si="5"/>
        <v>309</v>
      </c>
      <c r="G100" t="str">
        <f t="shared" si="3"/>
        <v>this-&gt;ARC[306].specify(306, 308, 309);</v>
      </c>
    </row>
    <row r="101" spans="1:7" x14ac:dyDescent="0.25">
      <c r="A101">
        <v>307</v>
      </c>
      <c r="B101">
        <f t="shared" si="4"/>
        <v>309</v>
      </c>
      <c r="C101">
        <f t="shared" si="5"/>
        <v>310</v>
      </c>
      <c r="G101" t="str">
        <f t="shared" si="3"/>
        <v>this-&gt;ARC[307].specify(307, 309, 310);</v>
      </c>
    </row>
    <row r="102" spans="1:7" x14ac:dyDescent="0.25">
      <c r="A102">
        <v>308</v>
      </c>
      <c r="B102">
        <f t="shared" si="4"/>
        <v>310</v>
      </c>
      <c r="C102">
        <f t="shared" si="5"/>
        <v>311</v>
      </c>
      <c r="G102" t="str">
        <f t="shared" si="3"/>
        <v>this-&gt;ARC[308].specify(308, 310, 311);</v>
      </c>
    </row>
    <row r="103" spans="1:7" x14ac:dyDescent="0.25">
      <c r="A103">
        <v>309</v>
      </c>
      <c r="B103">
        <f t="shared" si="4"/>
        <v>311</v>
      </c>
      <c r="C103">
        <f t="shared" si="5"/>
        <v>312</v>
      </c>
      <c r="G103" t="str">
        <f t="shared" si="3"/>
        <v>this-&gt;ARC[309].specify(309, 311, 312);</v>
      </c>
    </row>
    <row r="104" spans="1:7" x14ac:dyDescent="0.25">
      <c r="A104">
        <v>310</v>
      </c>
      <c r="B104">
        <f t="shared" si="4"/>
        <v>312</v>
      </c>
      <c r="C104">
        <f t="shared" si="5"/>
        <v>313</v>
      </c>
      <c r="G104" t="str">
        <f t="shared" si="3"/>
        <v>this-&gt;ARC[310].specify(310, 312, 313);</v>
      </c>
    </row>
    <row r="105" spans="1:7" x14ac:dyDescent="0.25">
      <c r="A105">
        <v>311</v>
      </c>
      <c r="B105">
        <f t="shared" si="4"/>
        <v>313</v>
      </c>
      <c r="C105">
        <f t="shared" si="5"/>
        <v>314</v>
      </c>
      <c r="G105" t="str">
        <f t="shared" si="3"/>
        <v>this-&gt;ARC[311].specify(311, 313, 314);</v>
      </c>
    </row>
    <row r="106" spans="1:7" x14ac:dyDescent="0.25">
      <c r="A106">
        <v>312</v>
      </c>
      <c r="B106">
        <f t="shared" si="4"/>
        <v>314</v>
      </c>
      <c r="C106">
        <f t="shared" si="5"/>
        <v>315</v>
      </c>
      <c r="G106" t="str">
        <f t="shared" si="3"/>
        <v>this-&gt;ARC[312].specify(312, 314, 315);</v>
      </c>
    </row>
    <row r="107" spans="1:7" x14ac:dyDescent="0.25">
      <c r="A107">
        <v>313</v>
      </c>
      <c r="B107">
        <f t="shared" si="4"/>
        <v>315</v>
      </c>
      <c r="C107">
        <f t="shared" si="5"/>
        <v>316</v>
      </c>
      <c r="G107" t="str">
        <f t="shared" si="3"/>
        <v>this-&gt;ARC[313].specify(313, 315, 316);</v>
      </c>
    </row>
    <row r="108" spans="1:7" x14ac:dyDescent="0.25">
      <c r="A108">
        <v>314</v>
      </c>
      <c r="B108">
        <f t="shared" si="4"/>
        <v>316</v>
      </c>
      <c r="C108">
        <f t="shared" si="5"/>
        <v>317</v>
      </c>
      <c r="G108" t="str">
        <f t="shared" si="3"/>
        <v>this-&gt;ARC[314].specify(314, 316, 317);</v>
      </c>
    </row>
    <row r="109" spans="1:7" x14ac:dyDescent="0.25">
      <c r="A109">
        <v>315</v>
      </c>
      <c r="B109">
        <f t="shared" si="4"/>
        <v>317</v>
      </c>
      <c r="C109">
        <f t="shared" si="5"/>
        <v>318</v>
      </c>
      <c r="G109" t="str">
        <f t="shared" si="3"/>
        <v>this-&gt;ARC[315].specify(315, 317, 318);</v>
      </c>
    </row>
    <row r="110" spans="1:7" x14ac:dyDescent="0.25">
      <c r="A110">
        <v>316</v>
      </c>
      <c r="B110">
        <f t="shared" si="4"/>
        <v>318</v>
      </c>
      <c r="C110">
        <f t="shared" si="5"/>
        <v>319</v>
      </c>
      <c r="G110" t="str">
        <f t="shared" si="3"/>
        <v>this-&gt;ARC[316].specify(316, 318, 319);</v>
      </c>
    </row>
    <row r="111" spans="1:7" x14ac:dyDescent="0.25">
      <c r="A111">
        <v>317</v>
      </c>
      <c r="B111">
        <f t="shared" si="4"/>
        <v>319</v>
      </c>
      <c r="C111">
        <f t="shared" si="5"/>
        <v>320</v>
      </c>
      <c r="G111" t="str">
        <f t="shared" si="3"/>
        <v>this-&gt;ARC[317].specify(317, 319, 320);</v>
      </c>
    </row>
    <row r="112" spans="1:7" x14ac:dyDescent="0.25">
      <c r="A112">
        <v>318</v>
      </c>
      <c r="B112">
        <f t="shared" si="4"/>
        <v>320</v>
      </c>
      <c r="C112">
        <f t="shared" si="5"/>
        <v>321</v>
      </c>
      <c r="G112" t="str">
        <f t="shared" si="3"/>
        <v>this-&gt;ARC[318].specify(318, 320, 321);</v>
      </c>
    </row>
    <row r="113" spans="1:7" x14ac:dyDescent="0.25">
      <c r="A113">
        <v>319</v>
      </c>
      <c r="B113">
        <f t="shared" si="4"/>
        <v>321</v>
      </c>
      <c r="C113">
        <f t="shared" si="5"/>
        <v>322</v>
      </c>
      <c r="G113" t="str">
        <f t="shared" si="3"/>
        <v>this-&gt;ARC[319].specify(319, 321, 322);</v>
      </c>
    </row>
    <row r="114" spans="1:7" x14ac:dyDescent="0.25">
      <c r="A114">
        <v>320</v>
      </c>
      <c r="B114">
        <f t="shared" si="4"/>
        <v>322</v>
      </c>
      <c r="C114">
        <f t="shared" si="5"/>
        <v>323</v>
      </c>
      <c r="G114" t="str">
        <f t="shared" si="3"/>
        <v>this-&gt;ARC[320].specify(320, 322, 323);</v>
      </c>
    </row>
    <row r="115" spans="1:7" x14ac:dyDescent="0.25">
      <c r="A115">
        <v>321</v>
      </c>
      <c r="B115">
        <f t="shared" si="4"/>
        <v>323</v>
      </c>
      <c r="C115">
        <f t="shared" si="5"/>
        <v>324</v>
      </c>
      <c r="G115" t="str">
        <f t="shared" si="3"/>
        <v>this-&gt;ARC[321].specify(321, 323, 324);</v>
      </c>
    </row>
    <row r="116" spans="1:7" x14ac:dyDescent="0.25">
      <c r="A116">
        <v>322</v>
      </c>
      <c r="B116">
        <f t="shared" si="4"/>
        <v>324</v>
      </c>
      <c r="C116">
        <f t="shared" si="5"/>
        <v>325</v>
      </c>
      <c r="G116" t="str">
        <f t="shared" si="3"/>
        <v>this-&gt;ARC[322].specify(322, 324, 325);</v>
      </c>
    </row>
    <row r="117" spans="1:7" x14ac:dyDescent="0.25">
      <c r="A117">
        <v>323</v>
      </c>
      <c r="B117">
        <f t="shared" si="4"/>
        <v>325</v>
      </c>
      <c r="C117">
        <f t="shared" si="5"/>
        <v>326</v>
      </c>
      <c r="G117" t="str">
        <f t="shared" si="3"/>
        <v>this-&gt;ARC[323].specify(323, 325, 326);</v>
      </c>
    </row>
    <row r="118" spans="1:7" x14ac:dyDescent="0.25">
      <c r="A118">
        <v>324</v>
      </c>
      <c r="B118">
        <f t="shared" si="4"/>
        <v>326</v>
      </c>
      <c r="C118">
        <f t="shared" si="5"/>
        <v>327</v>
      </c>
      <c r="G118" t="str">
        <f t="shared" si="3"/>
        <v>this-&gt;ARC[324].specify(324, 326, 327);</v>
      </c>
    </row>
    <row r="119" spans="1:7" x14ac:dyDescent="0.25">
      <c r="A119">
        <v>325</v>
      </c>
      <c r="B119">
        <f t="shared" si="4"/>
        <v>327</v>
      </c>
      <c r="C119">
        <f t="shared" si="5"/>
        <v>328</v>
      </c>
      <c r="G119" t="str">
        <f t="shared" si="3"/>
        <v>this-&gt;ARC[325].specify(325, 327, 328);</v>
      </c>
    </row>
    <row r="120" spans="1:7" x14ac:dyDescent="0.25">
      <c r="A120">
        <v>326</v>
      </c>
      <c r="B120">
        <f t="shared" si="4"/>
        <v>328</v>
      </c>
      <c r="C120">
        <f t="shared" si="5"/>
        <v>329</v>
      </c>
      <c r="G120" t="str">
        <f t="shared" si="3"/>
        <v>this-&gt;ARC[326].specify(326, 328, 329);</v>
      </c>
    </row>
    <row r="121" spans="1:7" x14ac:dyDescent="0.25">
      <c r="A121">
        <v>327</v>
      </c>
      <c r="B121">
        <f t="shared" si="4"/>
        <v>329</v>
      </c>
      <c r="C121">
        <f t="shared" si="5"/>
        <v>330</v>
      </c>
      <c r="G121" t="str">
        <f t="shared" si="3"/>
        <v>this-&gt;ARC[327].specify(327, 329, 330);</v>
      </c>
    </row>
    <row r="122" spans="1:7" x14ac:dyDescent="0.25">
      <c r="A122">
        <v>328</v>
      </c>
      <c r="B122">
        <f t="shared" si="4"/>
        <v>330</v>
      </c>
      <c r="C122">
        <f t="shared" si="5"/>
        <v>331</v>
      </c>
      <c r="G122" t="str">
        <f t="shared" si="3"/>
        <v>this-&gt;ARC[328].specify(328, 330, 331);</v>
      </c>
    </row>
    <row r="123" spans="1:7" x14ac:dyDescent="0.25">
      <c r="A123">
        <v>329</v>
      </c>
      <c r="B123">
        <f t="shared" si="4"/>
        <v>331</v>
      </c>
      <c r="C123">
        <f t="shared" si="5"/>
        <v>332</v>
      </c>
      <c r="G123" t="str">
        <f t="shared" si="3"/>
        <v>this-&gt;ARC[329].specify(329, 331, 332);</v>
      </c>
    </row>
    <row r="124" spans="1:7" x14ac:dyDescent="0.25">
      <c r="A124">
        <v>330</v>
      </c>
      <c r="B124">
        <f t="shared" si="4"/>
        <v>332</v>
      </c>
      <c r="C124">
        <f t="shared" si="5"/>
        <v>333</v>
      </c>
      <c r="G124" t="str">
        <f t="shared" si="3"/>
        <v>this-&gt;ARC[330].specify(330, 332, 333);</v>
      </c>
    </row>
    <row r="125" spans="1:7" x14ac:dyDescent="0.25">
      <c r="A125">
        <v>331</v>
      </c>
      <c r="B125">
        <f t="shared" si="4"/>
        <v>333</v>
      </c>
      <c r="C125">
        <f t="shared" si="5"/>
        <v>334</v>
      </c>
      <c r="G125" t="str">
        <f t="shared" si="3"/>
        <v>this-&gt;ARC[331].specify(331, 333, 334);</v>
      </c>
    </row>
    <row r="126" spans="1:7" x14ac:dyDescent="0.25">
      <c r="A126">
        <v>332</v>
      </c>
      <c r="B126">
        <f t="shared" si="4"/>
        <v>334</v>
      </c>
      <c r="C126">
        <f t="shared" si="5"/>
        <v>335</v>
      </c>
      <c r="G126" t="str">
        <f t="shared" si="3"/>
        <v>this-&gt;ARC[332].specify(332, 334, 335);</v>
      </c>
    </row>
    <row r="127" spans="1:7" x14ac:dyDescent="0.25">
      <c r="A127">
        <v>333</v>
      </c>
      <c r="B127">
        <f t="shared" si="4"/>
        <v>335</v>
      </c>
      <c r="C127">
        <f t="shared" si="5"/>
        <v>336</v>
      </c>
      <c r="G127" t="str">
        <f t="shared" si="3"/>
        <v>this-&gt;ARC[333].specify(333, 335, 336);</v>
      </c>
    </row>
    <row r="128" spans="1:7" x14ac:dyDescent="0.25">
      <c r="A128">
        <v>334</v>
      </c>
      <c r="B128">
        <f t="shared" si="4"/>
        <v>336</v>
      </c>
      <c r="C128">
        <f t="shared" si="5"/>
        <v>337</v>
      </c>
      <c r="G128" t="str">
        <f t="shared" si="3"/>
        <v>this-&gt;ARC[334].specify(334, 336, 337);</v>
      </c>
    </row>
    <row r="129" spans="1:7" x14ac:dyDescent="0.25">
      <c r="A129">
        <v>335</v>
      </c>
      <c r="B129">
        <f t="shared" si="4"/>
        <v>337</v>
      </c>
      <c r="C129">
        <f t="shared" si="5"/>
        <v>338</v>
      </c>
      <c r="G129" t="str">
        <f t="shared" si="3"/>
        <v>this-&gt;ARC[335].specify(335, 337, 338);</v>
      </c>
    </row>
    <row r="130" spans="1:7" x14ac:dyDescent="0.25">
      <c r="A130">
        <v>336</v>
      </c>
      <c r="B130">
        <f t="shared" si="4"/>
        <v>338</v>
      </c>
      <c r="C130">
        <f t="shared" si="5"/>
        <v>339</v>
      </c>
      <c r="G130" t="str">
        <f t="shared" si="3"/>
        <v>this-&gt;ARC[336].specify(336, 338, 339);</v>
      </c>
    </row>
    <row r="131" spans="1:7" x14ac:dyDescent="0.25">
      <c r="A131">
        <v>337</v>
      </c>
      <c r="B131">
        <f t="shared" si="4"/>
        <v>339</v>
      </c>
      <c r="C131">
        <f t="shared" si="5"/>
        <v>340</v>
      </c>
      <c r="G131" t="str">
        <f t="shared" ref="G131:G194" si="6">CONCATENATE("this-&gt;ARC[",A131,"].specify(",A131,", ",B131,", ",C131,");")</f>
        <v>this-&gt;ARC[337].specify(337, 339, 340);</v>
      </c>
    </row>
    <row r="132" spans="1:7" x14ac:dyDescent="0.25">
      <c r="A132">
        <v>338</v>
      </c>
      <c r="B132">
        <f t="shared" ref="B132:B195" si="7">C131</f>
        <v>340</v>
      </c>
      <c r="C132">
        <f t="shared" ref="C132:C195" si="8">B132+1</f>
        <v>341</v>
      </c>
      <c r="G132" t="str">
        <f t="shared" si="6"/>
        <v>this-&gt;ARC[338].specify(338, 340, 341);</v>
      </c>
    </row>
    <row r="133" spans="1:7" x14ac:dyDescent="0.25">
      <c r="A133">
        <v>339</v>
      </c>
      <c r="B133">
        <f t="shared" si="7"/>
        <v>341</v>
      </c>
      <c r="C133">
        <f t="shared" si="8"/>
        <v>342</v>
      </c>
      <c r="G133" t="str">
        <f t="shared" si="6"/>
        <v>this-&gt;ARC[339].specify(339, 341, 342);</v>
      </c>
    </row>
    <row r="134" spans="1:7" x14ac:dyDescent="0.25">
      <c r="A134">
        <v>340</v>
      </c>
      <c r="B134">
        <f t="shared" si="7"/>
        <v>342</v>
      </c>
      <c r="C134">
        <f t="shared" si="8"/>
        <v>343</v>
      </c>
      <c r="G134" t="str">
        <f t="shared" si="6"/>
        <v>this-&gt;ARC[340].specify(340, 342, 343);</v>
      </c>
    </row>
    <row r="135" spans="1:7" x14ac:dyDescent="0.25">
      <c r="A135">
        <v>341</v>
      </c>
      <c r="B135">
        <f t="shared" si="7"/>
        <v>343</v>
      </c>
      <c r="C135">
        <f t="shared" si="8"/>
        <v>344</v>
      </c>
      <c r="G135" t="str">
        <f t="shared" si="6"/>
        <v>this-&gt;ARC[341].specify(341, 343, 344);</v>
      </c>
    </row>
    <row r="136" spans="1:7" x14ac:dyDescent="0.25">
      <c r="A136">
        <v>342</v>
      </c>
      <c r="B136">
        <f t="shared" si="7"/>
        <v>344</v>
      </c>
      <c r="C136">
        <f t="shared" si="8"/>
        <v>345</v>
      </c>
      <c r="G136" t="str">
        <f t="shared" si="6"/>
        <v>this-&gt;ARC[342].specify(342, 344, 345);</v>
      </c>
    </row>
    <row r="137" spans="1:7" x14ac:dyDescent="0.25">
      <c r="A137">
        <v>343</v>
      </c>
      <c r="B137">
        <f t="shared" si="7"/>
        <v>345</v>
      </c>
      <c r="C137">
        <f t="shared" si="8"/>
        <v>346</v>
      </c>
      <c r="G137" t="str">
        <f t="shared" si="6"/>
        <v>this-&gt;ARC[343].specify(343, 345, 346);</v>
      </c>
    </row>
    <row r="138" spans="1:7" x14ac:dyDescent="0.25">
      <c r="A138">
        <v>344</v>
      </c>
      <c r="B138">
        <f t="shared" si="7"/>
        <v>346</v>
      </c>
      <c r="C138">
        <f t="shared" si="8"/>
        <v>347</v>
      </c>
      <c r="G138" t="str">
        <f t="shared" si="6"/>
        <v>this-&gt;ARC[344].specify(344, 346, 347);</v>
      </c>
    </row>
    <row r="139" spans="1:7" x14ac:dyDescent="0.25">
      <c r="A139">
        <v>345</v>
      </c>
      <c r="B139">
        <f t="shared" si="7"/>
        <v>347</v>
      </c>
      <c r="C139">
        <f t="shared" si="8"/>
        <v>348</v>
      </c>
      <c r="G139" t="str">
        <f t="shared" si="6"/>
        <v>this-&gt;ARC[345].specify(345, 347, 348);</v>
      </c>
    </row>
    <row r="140" spans="1:7" x14ac:dyDescent="0.25">
      <c r="A140">
        <v>346</v>
      </c>
      <c r="B140">
        <f t="shared" si="7"/>
        <v>348</v>
      </c>
      <c r="C140">
        <f t="shared" si="8"/>
        <v>349</v>
      </c>
      <c r="G140" t="str">
        <f t="shared" si="6"/>
        <v>this-&gt;ARC[346].specify(346, 348, 349);</v>
      </c>
    </row>
    <row r="141" spans="1:7" x14ac:dyDescent="0.25">
      <c r="A141">
        <v>347</v>
      </c>
      <c r="B141">
        <f t="shared" si="7"/>
        <v>349</v>
      </c>
      <c r="C141">
        <f t="shared" si="8"/>
        <v>350</v>
      </c>
      <c r="G141" t="str">
        <f t="shared" si="6"/>
        <v>this-&gt;ARC[347].specify(347, 349, 350);</v>
      </c>
    </row>
    <row r="142" spans="1:7" x14ac:dyDescent="0.25">
      <c r="A142">
        <v>348</v>
      </c>
      <c r="B142">
        <f t="shared" si="7"/>
        <v>350</v>
      </c>
      <c r="C142">
        <f t="shared" si="8"/>
        <v>351</v>
      </c>
      <c r="G142" t="str">
        <f t="shared" si="6"/>
        <v>this-&gt;ARC[348].specify(348, 350, 351);</v>
      </c>
    </row>
    <row r="143" spans="1:7" x14ac:dyDescent="0.25">
      <c r="A143">
        <v>349</v>
      </c>
      <c r="B143">
        <f t="shared" si="7"/>
        <v>351</v>
      </c>
      <c r="C143">
        <f t="shared" si="8"/>
        <v>352</v>
      </c>
      <c r="G143" t="str">
        <f t="shared" si="6"/>
        <v>this-&gt;ARC[349].specify(349, 351, 352);</v>
      </c>
    </row>
    <row r="144" spans="1:7" x14ac:dyDescent="0.25">
      <c r="A144">
        <v>350</v>
      </c>
      <c r="B144">
        <f t="shared" si="7"/>
        <v>352</v>
      </c>
      <c r="C144">
        <f t="shared" si="8"/>
        <v>353</v>
      </c>
      <c r="G144" t="str">
        <f t="shared" si="6"/>
        <v>this-&gt;ARC[350].specify(350, 352, 353);</v>
      </c>
    </row>
    <row r="145" spans="1:7" x14ac:dyDescent="0.25">
      <c r="A145">
        <v>351</v>
      </c>
      <c r="B145">
        <f t="shared" si="7"/>
        <v>353</v>
      </c>
      <c r="C145">
        <f t="shared" si="8"/>
        <v>354</v>
      </c>
      <c r="G145" t="str">
        <f t="shared" si="6"/>
        <v>this-&gt;ARC[351].specify(351, 353, 354);</v>
      </c>
    </row>
    <row r="146" spans="1:7" x14ac:dyDescent="0.25">
      <c r="A146">
        <v>352</v>
      </c>
      <c r="B146">
        <f t="shared" si="7"/>
        <v>354</v>
      </c>
      <c r="C146">
        <f t="shared" si="8"/>
        <v>355</v>
      </c>
      <c r="G146" t="str">
        <f t="shared" si="6"/>
        <v>this-&gt;ARC[352].specify(352, 354, 355);</v>
      </c>
    </row>
    <row r="147" spans="1:7" x14ac:dyDescent="0.25">
      <c r="A147">
        <v>353</v>
      </c>
      <c r="B147">
        <f t="shared" si="7"/>
        <v>355</v>
      </c>
      <c r="C147">
        <f t="shared" si="8"/>
        <v>356</v>
      </c>
      <c r="G147" t="str">
        <f t="shared" si="6"/>
        <v>this-&gt;ARC[353].specify(353, 355, 356);</v>
      </c>
    </row>
    <row r="148" spans="1:7" x14ac:dyDescent="0.25">
      <c r="A148">
        <v>354</v>
      </c>
      <c r="B148">
        <f t="shared" si="7"/>
        <v>356</v>
      </c>
      <c r="C148">
        <f t="shared" si="8"/>
        <v>357</v>
      </c>
      <c r="G148" t="str">
        <f t="shared" si="6"/>
        <v>this-&gt;ARC[354].specify(354, 356, 357);</v>
      </c>
    </row>
    <row r="149" spans="1:7" x14ac:dyDescent="0.25">
      <c r="A149">
        <v>355</v>
      </c>
      <c r="B149">
        <f t="shared" si="7"/>
        <v>357</v>
      </c>
      <c r="C149">
        <f t="shared" si="8"/>
        <v>358</v>
      </c>
      <c r="G149" t="str">
        <f t="shared" si="6"/>
        <v>this-&gt;ARC[355].specify(355, 357, 358);</v>
      </c>
    </row>
    <row r="150" spans="1:7" x14ac:dyDescent="0.25">
      <c r="A150">
        <v>356</v>
      </c>
      <c r="B150">
        <f t="shared" si="7"/>
        <v>358</v>
      </c>
      <c r="C150">
        <f t="shared" si="8"/>
        <v>359</v>
      </c>
      <c r="G150" t="str">
        <f t="shared" si="6"/>
        <v>this-&gt;ARC[356].specify(356, 358, 359);</v>
      </c>
    </row>
    <row r="151" spans="1:7" x14ac:dyDescent="0.25">
      <c r="A151">
        <v>357</v>
      </c>
      <c r="B151">
        <f t="shared" si="7"/>
        <v>359</v>
      </c>
      <c r="C151">
        <f t="shared" si="8"/>
        <v>360</v>
      </c>
      <c r="G151" t="str">
        <f t="shared" si="6"/>
        <v>this-&gt;ARC[357].specify(357, 359, 360);</v>
      </c>
    </row>
    <row r="152" spans="1:7" x14ac:dyDescent="0.25">
      <c r="A152">
        <v>358</v>
      </c>
      <c r="B152">
        <f t="shared" si="7"/>
        <v>360</v>
      </c>
      <c r="C152">
        <f t="shared" si="8"/>
        <v>361</v>
      </c>
      <c r="G152" t="str">
        <f t="shared" si="6"/>
        <v>this-&gt;ARC[358].specify(358, 360, 361);</v>
      </c>
    </row>
    <row r="153" spans="1:7" x14ac:dyDescent="0.25">
      <c r="A153">
        <v>359</v>
      </c>
      <c r="B153">
        <f t="shared" si="7"/>
        <v>361</v>
      </c>
      <c r="C153">
        <f t="shared" si="8"/>
        <v>362</v>
      </c>
      <c r="G153" t="str">
        <f t="shared" si="6"/>
        <v>this-&gt;ARC[359].specify(359, 361, 362);</v>
      </c>
    </row>
    <row r="154" spans="1:7" x14ac:dyDescent="0.25">
      <c r="A154">
        <v>360</v>
      </c>
      <c r="B154">
        <f t="shared" si="7"/>
        <v>362</v>
      </c>
      <c r="C154">
        <f t="shared" si="8"/>
        <v>363</v>
      </c>
      <c r="G154" t="str">
        <f t="shared" si="6"/>
        <v>this-&gt;ARC[360].specify(360, 362, 363);</v>
      </c>
    </row>
    <row r="155" spans="1:7" x14ac:dyDescent="0.25">
      <c r="A155">
        <v>361</v>
      </c>
      <c r="B155">
        <f t="shared" si="7"/>
        <v>363</v>
      </c>
      <c r="C155">
        <f t="shared" si="8"/>
        <v>364</v>
      </c>
      <c r="G155" t="str">
        <f t="shared" si="6"/>
        <v>this-&gt;ARC[361].specify(361, 363, 364);</v>
      </c>
    </row>
    <row r="156" spans="1:7" x14ac:dyDescent="0.25">
      <c r="A156">
        <v>362</v>
      </c>
      <c r="B156">
        <f t="shared" si="7"/>
        <v>364</v>
      </c>
      <c r="C156">
        <f t="shared" si="8"/>
        <v>365</v>
      </c>
      <c r="G156" t="str">
        <f t="shared" si="6"/>
        <v>this-&gt;ARC[362].specify(362, 364, 365);</v>
      </c>
    </row>
    <row r="157" spans="1:7" x14ac:dyDescent="0.25">
      <c r="A157">
        <v>363</v>
      </c>
      <c r="B157">
        <f t="shared" si="7"/>
        <v>365</v>
      </c>
      <c r="C157">
        <f t="shared" si="8"/>
        <v>366</v>
      </c>
      <c r="G157" t="str">
        <f t="shared" si="6"/>
        <v>this-&gt;ARC[363].specify(363, 365, 366);</v>
      </c>
    </row>
    <row r="158" spans="1:7" x14ac:dyDescent="0.25">
      <c r="A158">
        <v>364</v>
      </c>
      <c r="B158">
        <f t="shared" si="7"/>
        <v>366</v>
      </c>
      <c r="C158">
        <f t="shared" si="8"/>
        <v>367</v>
      </c>
      <c r="G158" t="str">
        <f t="shared" si="6"/>
        <v>this-&gt;ARC[364].specify(364, 366, 367);</v>
      </c>
    </row>
    <row r="159" spans="1:7" x14ac:dyDescent="0.25">
      <c r="A159">
        <v>365</v>
      </c>
      <c r="B159">
        <f t="shared" si="7"/>
        <v>367</v>
      </c>
      <c r="C159">
        <f t="shared" si="8"/>
        <v>368</v>
      </c>
      <c r="G159" t="str">
        <f t="shared" si="6"/>
        <v>this-&gt;ARC[365].specify(365, 367, 368);</v>
      </c>
    </row>
    <row r="160" spans="1:7" x14ac:dyDescent="0.25">
      <c r="A160">
        <v>366</v>
      </c>
      <c r="B160">
        <f t="shared" si="7"/>
        <v>368</v>
      </c>
      <c r="C160">
        <f t="shared" si="8"/>
        <v>369</v>
      </c>
      <c r="G160" t="str">
        <f t="shared" si="6"/>
        <v>this-&gt;ARC[366].specify(366, 368, 369);</v>
      </c>
    </row>
    <row r="161" spans="1:7" x14ac:dyDescent="0.25">
      <c r="A161">
        <v>367</v>
      </c>
      <c r="B161">
        <f t="shared" si="7"/>
        <v>369</v>
      </c>
      <c r="C161">
        <f t="shared" si="8"/>
        <v>370</v>
      </c>
      <c r="G161" t="str">
        <f t="shared" si="6"/>
        <v>this-&gt;ARC[367].specify(367, 369, 370);</v>
      </c>
    </row>
    <row r="162" spans="1:7" x14ac:dyDescent="0.25">
      <c r="A162">
        <v>368</v>
      </c>
      <c r="B162">
        <f t="shared" si="7"/>
        <v>370</v>
      </c>
      <c r="C162">
        <f t="shared" si="8"/>
        <v>371</v>
      </c>
      <c r="G162" t="str">
        <f t="shared" si="6"/>
        <v>this-&gt;ARC[368].specify(368, 370, 371);</v>
      </c>
    </row>
    <row r="163" spans="1:7" x14ac:dyDescent="0.25">
      <c r="A163">
        <v>369</v>
      </c>
      <c r="B163">
        <f t="shared" si="7"/>
        <v>371</v>
      </c>
      <c r="C163">
        <f t="shared" si="8"/>
        <v>372</v>
      </c>
      <c r="G163" t="str">
        <f t="shared" si="6"/>
        <v>this-&gt;ARC[369].specify(369, 371, 372);</v>
      </c>
    </row>
    <row r="164" spans="1:7" x14ac:dyDescent="0.25">
      <c r="A164">
        <v>370</v>
      </c>
      <c r="B164">
        <f t="shared" si="7"/>
        <v>372</v>
      </c>
      <c r="C164">
        <f t="shared" si="8"/>
        <v>373</v>
      </c>
      <c r="G164" t="str">
        <f t="shared" si="6"/>
        <v>this-&gt;ARC[370].specify(370, 372, 373);</v>
      </c>
    </row>
    <row r="165" spans="1:7" x14ac:dyDescent="0.25">
      <c r="A165">
        <v>371</v>
      </c>
      <c r="B165">
        <f t="shared" si="7"/>
        <v>373</v>
      </c>
      <c r="C165">
        <f t="shared" si="8"/>
        <v>374</v>
      </c>
      <c r="G165" t="str">
        <f t="shared" si="6"/>
        <v>this-&gt;ARC[371].specify(371, 373, 374);</v>
      </c>
    </row>
    <row r="166" spans="1:7" x14ac:dyDescent="0.25">
      <c r="A166">
        <v>372</v>
      </c>
      <c r="B166">
        <f t="shared" si="7"/>
        <v>374</v>
      </c>
      <c r="C166">
        <f t="shared" si="8"/>
        <v>375</v>
      </c>
      <c r="G166" t="str">
        <f t="shared" si="6"/>
        <v>this-&gt;ARC[372].specify(372, 374, 375);</v>
      </c>
    </row>
    <row r="167" spans="1:7" x14ac:dyDescent="0.25">
      <c r="A167">
        <v>373</v>
      </c>
      <c r="B167">
        <f t="shared" si="7"/>
        <v>375</v>
      </c>
      <c r="C167">
        <f t="shared" si="8"/>
        <v>376</v>
      </c>
      <c r="G167" t="str">
        <f t="shared" si="6"/>
        <v>this-&gt;ARC[373].specify(373, 375, 376);</v>
      </c>
    </row>
    <row r="168" spans="1:7" x14ac:dyDescent="0.25">
      <c r="A168">
        <v>374</v>
      </c>
      <c r="B168">
        <f t="shared" si="7"/>
        <v>376</v>
      </c>
      <c r="C168">
        <f t="shared" si="8"/>
        <v>377</v>
      </c>
      <c r="G168" t="str">
        <f t="shared" si="6"/>
        <v>this-&gt;ARC[374].specify(374, 376, 377);</v>
      </c>
    </row>
    <row r="169" spans="1:7" x14ac:dyDescent="0.25">
      <c r="A169">
        <v>375</v>
      </c>
      <c r="B169">
        <f t="shared" si="7"/>
        <v>377</v>
      </c>
      <c r="C169">
        <f t="shared" si="8"/>
        <v>378</v>
      </c>
      <c r="G169" t="str">
        <f t="shared" si="6"/>
        <v>this-&gt;ARC[375].specify(375, 377, 378);</v>
      </c>
    </row>
    <row r="170" spans="1:7" x14ac:dyDescent="0.25">
      <c r="A170">
        <v>376</v>
      </c>
      <c r="B170">
        <f t="shared" si="7"/>
        <v>378</v>
      </c>
      <c r="C170">
        <f t="shared" si="8"/>
        <v>379</v>
      </c>
      <c r="G170" t="str">
        <f t="shared" si="6"/>
        <v>this-&gt;ARC[376].specify(376, 378, 379);</v>
      </c>
    </row>
    <row r="171" spans="1:7" x14ac:dyDescent="0.25">
      <c r="A171">
        <v>377</v>
      </c>
      <c r="B171">
        <f t="shared" si="7"/>
        <v>379</v>
      </c>
      <c r="C171">
        <f t="shared" si="8"/>
        <v>380</v>
      </c>
      <c r="G171" t="str">
        <f t="shared" si="6"/>
        <v>this-&gt;ARC[377].specify(377, 379, 380);</v>
      </c>
    </row>
    <row r="172" spans="1:7" x14ac:dyDescent="0.25">
      <c r="A172">
        <v>378</v>
      </c>
      <c r="B172">
        <f t="shared" si="7"/>
        <v>380</v>
      </c>
      <c r="C172">
        <f t="shared" si="8"/>
        <v>381</v>
      </c>
      <c r="G172" t="str">
        <f t="shared" si="6"/>
        <v>this-&gt;ARC[378].specify(378, 380, 381);</v>
      </c>
    </row>
    <row r="173" spans="1:7" x14ac:dyDescent="0.25">
      <c r="A173">
        <v>379</v>
      </c>
      <c r="B173">
        <f t="shared" si="7"/>
        <v>381</v>
      </c>
      <c r="C173">
        <f t="shared" si="8"/>
        <v>382</v>
      </c>
      <c r="G173" t="str">
        <f t="shared" si="6"/>
        <v>this-&gt;ARC[379].specify(379, 381, 382);</v>
      </c>
    </row>
    <row r="174" spans="1:7" x14ac:dyDescent="0.25">
      <c r="A174">
        <v>380</v>
      </c>
      <c r="B174">
        <f t="shared" si="7"/>
        <v>382</v>
      </c>
      <c r="C174">
        <f t="shared" si="8"/>
        <v>383</v>
      </c>
      <c r="G174" t="str">
        <f t="shared" si="6"/>
        <v>this-&gt;ARC[380].specify(380, 382, 383);</v>
      </c>
    </row>
    <row r="175" spans="1:7" x14ac:dyDescent="0.25">
      <c r="A175">
        <v>381</v>
      </c>
      <c r="B175">
        <f t="shared" si="7"/>
        <v>383</v>
      </c>
      <c r="C175">
        <f t="shared" si="8"/>
        <v>384</v>
      </c>
      <c r="G175" t="str">
        <f t="shared" si="6"/>
        <v>this-&gt;ARC[381].specify(381, 383, 384);</v>
      </c>
    </row>
    <row r="176" spans="1:7" x14ac:dyDescent="0.25">
      <c r="A176">
        <v>382</v>
      </c>
      <c r="B176">
        <f t="shared" si="7"/>
        <v>384</v>
      </c>
      <c r="C176">
        <f t="shared" si="8"/>
        <v>385</v>
      </c>
      <c r="G176" t="str">
        <f t="shared" si="6"/>
        <v>this-&gt;ARC[382].specify(382, 384, 385);</v>
      </c>
    </row>
    <row r="177" spans="1:7" x14ac:dyDescent="0.25">
      <c r="A177">
        <v>383</v>
      </c>
      <c r="B177">
        <f t="shared" si="7"/>
        <v>385</v>
      </c>
      <c r="C177">
        <f t="shared" si="8"/>
        <v>386</v>
      </c>
      <c r="G177" t="str">
        <f t="shared" si="6"/>
        <v>this-&gt;ARC[383].specify(383, 385, 386);</v>
      </c>
    </row>
    <row r="178" spans="1:7" x14ac:dyDescent="0.25">
      <c r="A178">
        <v>384</v>
      </c>
      <c r="B178">
        <f t="shared" si="7"/>
        <v>386</v>
      </c>
      <c r="C178">
        <f t="shared" si="8"/>
        <v>387</v>
      </c>
      <c r="G178" t="str">
        <f t="shared" si="6"/>
        <v>this-&gt;ARC[384].specify(384, 386, 387);</v>
      </c>
    </row>
    <row r="179" spans="1:7" x14ac:dyDescent="0.25">
      <c r="A179">
        <v>385</v>
      </c>
      <c r="B179">
        <f t="shared" si="7"/>
        <v>387</v>
      </c>
      <c r="C179">
        <f t="shared" si="8"/>
        <v>388</v>
      </c>
      <c r="G179" t="str">
        <f t="shared" si="6"/>
        <v>this-&gt;ARC[385].specify(385, 387, 388);</v>
      </c>
    </row>
    <row r="180" spans="1:7" x14ac:dyDescent="0.25">
      <c r="A180">
        <v>386</v>
      </c>
      <c r="B180">
        <f t="shared" si="7"/>
        <v>388</v>
      </c>
      <c r="C180">
        <f t="shared" si="8"/>
        <v>389</v>
      </c>
      <c r="G180" t="str">
        <f t="shared" si="6"/>
        <v>this-&gt;ARC[386].specify(386, 388, 389);</v>
      </c>
    </row>
    <row r="181" spans="1:7" x14ac:dyDescent="0.25">
      <c r="A181">
        <v>387</v>
      </c>
      <c r="B181">
        <f t="shared" si="7"/>
        <v>389</v>
      </c>
      <c r="C181">
        <f t="shared" si="8"/>
        <v>390</v>
      </c>
      <c r="G181" t="str">
        <f t="shared" si="6"/>
        <v>this-&gt;ARC[387].specify(387, 389, 390);</v>
      </c>
    </row>
    <row r="182" spans="1:7" x14ac:dyDescent="0.25">
      <c r="A182">
        <v>388</v>
      </c>
      <c r="B182">
        <f t="shared" si="7"/>
        <v>390</v>
      </c>
      <c r="C182">
        <f t="shared" si="8"/>
        <v>391</v>
      </c>
      <c r="G182" t="str">
        <f t="shared" si="6"/>
        <v>this-&gt;ARC[388].specify(388, 390, 391);</v>
      </c>
    </row>
    <row r="183" spans="1:7" x14ac:dyDescent="0.25">
      <c r="A183">
        <v>389</v>
      </c>
      <c r="B183">
        <f t="shared" si="7"/>
        <v>391</v>
      </c>
      <c r="C183">
        <f t="shared" si="8"/>
        <v>392</v>
      </c>
      <c r="G183" t="str">
        <f t="shared" si="6"/>
        <v>this-&gt;ARC[389].specify(389, 391, 392);</v>
      </c>
    </row>
    <row r="184" spans="1:7" x14ac:dyDescent="0.25">
      <c r="A184">
        <v>390</v>
      </c>
      <c r="B184">
        <f t="shared" si="7"/>
        <v>392</v>
      </c>
      <c r="C184">
        <f t="shared" si="8"/>
        <v>393</v>
      </c>
      <c r="G184" t="str">
        <f t="shared" si="6"/>
        <v>this-&gt;ARC[390].specify(390, 392, 393);</v>
      </c>
    </row>
    <row r="185" spans="1:7" x14ac:dyDescent="0.25">
      <c r="A185">
        <v>391</v>
      </c>
      <c r="B185">
        <f t="shared" si="7"/>
        <v>393</v>
      </c>
      <c r="C185">
        <f t="shared" si="8"/>
        <v>394</v>
      </c>
      <c r="G185" t="str">
        <f t="shared" si="6"/>
        <v>this-&gt;ARC[391].specify(391, 393, 394);</v>
      </c>
    </row>
    <row r="186" spans="1:7" x14ac:dyDescent="0.25">
      <c r="A186">
        <v>392</v>
      </c>
      <c r="B186">
        <f t="shared" si="7"/>
        <v>394</v>
      </c>
      <c r="C186">
        <f t="shared" si="8"/>
        <v>395</v>
      </c>
      <c r="G186" t="str">
        <f t="shared" si="6"/>
        <v>this-&gt;ARC[392].specify(392, 394, 395);</v>
      </c>
    </row>
    <row r="187" spans="1:7" x14ac:dyDescent="0.25">
      <c r="A187">
        <v>393</v>
      </c>
      <c r="B187">
        <f t="shared" si="7"/>
        <v>395</v>
      </c>
      <c r="C187">
        <f t="shared" si="8"/>
        <v>396</v>
      </c>
      <c r="G187" t="str">
        <f t="shared" si="6"/>
        <v>this-&gt;ARC[393].specify(393, 395, 396);</v>
      </c>
    </row>
    <row r="188" spans="1:7" x14ac:dyDescent="0.25">
      <c r="A188">
        <v>394</v>
      </c>
      <c r="B188">
        <f t="shared" si="7"/>
        <v>396</v>
      </c>
      <c r="C188">
        <f t="shared" si="8"/>
        <v>397</v>
      </c>
      <c r="G188" t="str">
        <f t="shared" si="6"/>
        <v>this-&gt;ARC[394].specify(394, 396, 397);</v>
      </c>
    </row>
    <row r="189" spans="1:7" x14ac:dyDescent="0.25">
      <c r="A189">
        <v>395</v>
      </c>
      <c r="B189">
        <f t="shared" si="7"/>
        <v>397</v>
      </c>
      <c r="C189">
        <f t="shared" si="8"/>
        <v>398</v>
      </c>
      <c r="G189" t="str">
        <f t="shared" si="6"/>
        <v>this-&gt;ARC[395].specify(395, 397, 398);</v>
      </c>
    </row>
    <row r="190" spans="1:7" x14ac:dyDescent="0.25">
      <c r="A190">
        <v>396</v>
      </c>
      <c r="B190">
        <f t="shared" si="7"/>
        <v>398</v>
      </c>
      <c r="C190">
        <f t="shared" si="8"/>
        <v>399</v>
      </c>
      <c r="G190" t="str">
        <f t="shared" si="6"/>
        <v>this-&gt;ARC[396].specify(396, 398, 399);</v>
      </c>
    </row>
    <row r="191" spans="1:7" x14ac:dyDescent="0.25">
      <c r="A191">
        <v>397</v>
      </c>
      <c r="B191">
        <f t="shared" si="7"/>
        <v>399</v>
      </c>
      <c r="C191">
        <f t="shared" si="8"/>
        <v>400</v>
      </c>
      <c r="G191" t="str">
        <f t="shared" si="6"/>
        <v>this-&gt;ARC[397].specify(397, 399, 400);</v>
      </c>
    </row>
    <row r="192" spans="1:7" x14ac:dyDescent="0.25">
      <c r="A192">
        <v>398</v>
      </c>
      <c r="B192">
        <f t="shared" si="7"/>
        <v>400</v>
      </c>
      <c r="C192">
        <f t="shared" si="8"/>
        <v>401</v>
      </c>
      <c r="G192" t="str">
        <f t="shared" si="6"/>
        <v>this-&gt;ARC[398].specify(398, 400, 401);</v>
      </c>
    </row>
    <row r="193" spans="1:7" x14ac:dyDescent="0.25">
      <c r="A193">
        <v>399</v>
      </c>
      <c r="B193">
        <f t="shared" si="7"/>
        <v>401</v>
      </c>
      <c r="C193">
        <f t="shared" si="8"/>
        <v>402</v>
      </c>
      <c r="G193" t="str">
        <f t="shared" si="6"/>
        <v>this-&gt;ARC[399].specify(399, 401, 402);</v>
      </c>
    </row>
    <row r="194" spans="1:7" x14ac:dyDescent="0.25">
      <c r="A194">
        <v>400</v>
      </c>
      <c r="B194">
        <f t="shared" si="7"/>
        <v>402</v>
      </c>
      <c r="C194">
        <f t="shared" si="8"/>
        <v>403</v>
      </c>
      <c r="G194" t="str">
        <f t="shared" si="6"/>
        <v>this-&gt;ARC[400].specify(400, 402, 403);</v>
      </c>
    </row>
    <row r="195" spans="1:7" x14ac:dyDescent="0.25">
      <c r="A195">
        <v>401</v>
      </c>
      <c r="B195">
        <f t="shared" si="7"/>
        <v>403</v>
      </c>
      <c r="C195">
        <f t="shared" si="8"/>
        <v>404</v>
      </c>
      <c r="G195" t="str">
        <f t="shared" ref="G195:G209" si="9">CONCATENATE("this-&gt;ARC[",A195,"].specify(",A195,", ",B195,", ",C195,");")</f>
        <v>this-&gt;ARC[401].specify(401, 403, 404);</v>
      </c>
    </row>
    <row r="196" spans="1:7" x14ac:dyDescent="0.25">
      <c r="A196">
        <v>402</v>
      </c>
      <c r="B196">
        <f t="shared" ref="B196:B208" si="10">C195</f>
        <v>404</v>
      </c>
      <c r="C196">
        <f t="shared" ref="C196:C208" si="11">B196+1</f>
        <v>405</v>
      </c>
      <c r="G196" t="str">
        <f t="shared" si="9"/>
        <v>this-&gt;ARC[402].specify(402, 404, 405);</v>
      </c>
    </row>
    <row r="197" spans="1:7" x14ac:dyDescent="0.25">
      <c r="A197">
        <v>403</v>
      </c>
      <c r="B197">
        <f t="shared" si="10"/>
        <v>405</v>
      </c>
      <c r="C197">
        <f t="shared" si="11"/>
        <v>406</v>
      </c>
      <c r="G197" t="str">
        <f t="shared" si="9"/>
        <v>this-&gt;ARC[403].specify(403, 405, 406);</v>
      </c>
    </row>
    <row r="198" spans="1:7" x14ac:dyDescent="0.25">
      <c r="A198">
        <v>404</v>
      </c>
      <c r="B198">
        <f t="shared" si="10"/>
        <v>406</v>
      </c>
      <c r="C198">
        <f t="shared" si="11"/>
        <v>407</v>
      </c>
      <c r="G198" t="str">
        <f t="shared" si="9"/>
        <v>this-&gt;ARC[404].specify(404, 406, 407);</v>
      </c>
    </row>
    <row r="199" spans="1:7" x14ac:dyDescent="0.25">
      <c r="A199">
        <v>405</v>
      </c>
      <c r="B199">
        <f t="shared" si="10"/>
        <v>407</v>
      </c>
      <c r="C199">
        <f t="shared" si="11"/>
        <v>408</v>
      </c>
      <c r="G199" t="str">
        <f t="shared" si="9"/>
        <v>this-&gt;ARC[405].specify(405, 407, 408);</v>
      </c>
    </row>
    <row r="200" spans="1:7" x14ac:dyDescent="0.25">
      <c r="A200">
        <v>406</v>
      </c>
      <c r="B200">
        <f t="shared" si="10"/>
        <v>408</v>
      </c>
      <c r="C200">
        <f t="shared" si="11"/>
        <v>409</v>
      </c>
      <c r="G200" t="str">
        <f t="shared" si="9"/>
        <v>this-&gt;ARC[406].specify(406, 408, 409);</v>
      </c>
    </row>
    <row r="201" spans="1:7" x14ac:dyDescent="0.25">
      <c r="A201">
        <v>407</v>
      </c>
      <c r="B201">
        <f t="shared" si="10"/>
        <v>409</v>
      </c>
      <c r="C201">
        <f t="shared" si="11"/>
        <v>410</v>
      </c>
      <c r="G201" t="str">
        <f t="shared" si="9"/>
        <v>this-&gt;ARC[407].specify(407, 409, 410);</v>
      </c>
    </row>
    <row r="202" spans="1:7" x14ac:dyDescent="0.25">
      <c r="A202">
        <v>408</v>
      </c>
      <c r="B202">
        <f t="shared" si="10"/>
        <v>410</v>
      </c>
      <c r="C202">
        <f t="shared" si="11"/>
        <v>411</v>
      </c>
      <c r="G202" t="str">
        <f t="shared" si="9"/>
        <v>this-&gt;ARC[408].specify(408, 410, 411);</v>
      </c>
    </row>
    <row r="203" spans="1:7" x14ac:dyDescent="0.25">
      <c r="A203">
        <v>409</v>
      </c>
      <c r="B203">
        <f t="shared" si="10"/>
        <v>411</v>
      </c>
      <c r="C203">
        <f t="shared" si="11"/>
        <v>412</v>
      </c>
      <c r="G203" t="str">
        <f t="shared" si="9"/>
        <v>this-&gt;ARC[409].specify(409, 411, 412);</v>
      </c>
    </row>
    <row r="204" spans="1:7" x14ac:dyDescent="0.25">
      <c r="A204">
        <v>410</v>
      </c>
      <c r="B204">
        <f t="shared" si="10"/>
        <v>412</v>
      </c>
      <c r="C204">
        <f t="shared" si="11"/>
        <v>413</v>
      </c>
      <c r="G204" t="str">
        <f t="shared" si="9"/>
        <v>this-&gt;ARC[410].specify(410, 412, 413);</v>
      </c>
    </row>
    <row r="205" spans="1:7" x14ac:dyDescent="0.25">
      <c r="A205">
        <v>411</v>
      </c>
      <c r="B205">
        <f t="shared" si="10"/>
        <v>413</v>
      </c>
      <c r="C205">
        <f t="shared" si="11"/>
        <v>414</v>
      </c>
      <c r="G205" t="str">
        <f t="shared" si="9"/>
        <v>this-&gt;ARC[411].specify(411, 413, 414);</v>
      </c>
    </row>
    <row r="206" spans="1:7" x14ac:dyDescent="0.25">
      <c r="A206">
        <v>412</v>
      </c>
      <c r="B206">
        <f t="shared" si="10"/>
        <v>414</v>
      </c>
      <c r="C206">
        <f t="shared" si="11"/>
        <v>415</v>
      </c>
      <c r="G206" t="str">
        <f t="shared" si="9"/>
        <v>this-&gt;ARC[412].specify(412, 414, 415);</v>
      </c>
    </row>
    <row r="207" spans="1:7" x14ac:dyDescent="0.25">
      <c r="A207">
        <v>413</v>
      </c>
      <c r="B207">
        <f t="shared" si="10"/>
        <v>415</v>
      </c>
      <c r="C207">
        <f t="shared" si="11"/>
        <v>416</v>
      </c>
      <c r="G207" t="str">
        <f t="shared" si="9"/>
        <v>this-&gt;ARC[413].specify(413, 415, 416);</v>
      </c>
    </row>
    <row r="208" spans="1:7" x14ac:dyDescent="0.25">
      <c r="A208">
        <v>414</v>
      </c>
      <c r="B208">
        <f t="shared" si="10"/>
        <v>416</v>
      </c>
      <c r="C208">
        <f t="shared" si="11"/>
        <v>417</v>
      </c>
      <c r="G208" t="str">
        <f t="shared" si="9"/>
        <v>this-&gt;ARC[414].specify(414, 416, 417);</v>
      </c>
    </row>
    <row r="209" spans="1:11" x14ac:dyDescent="0.25">
      <c r="A209">
        <v>415</v>
      </c>
      <c r="B209">
        <f>C208</f>
        <v>417</v>
      </c>
      <c r="C209">
        <f>B209+1</f>
        <v>418</v>
      </c>
      <c r="G209" t="str">
        <f t="shared" si="9"/>
        <v>this-&gt;ARC[415].specify(415, 417, 418);</v>
      </c>
    </row>
    <row r="210" spans="1:11" x14ac:dyDescent="0.25">
      <c r="A210">
        <v>416</v>
      </c>
      <c r="B210">
        <f t="shared" ref="B210:B220" si="12">C209</f>
        <v>418</v>
      </c>
      <c r="C210">
        <f t="shared" ref="C210:C220" si="13">B210+1</f>
        <v>419</v>
      </c>
      <c r="G210" t="str">
        <f t="shared" ref="G210:G217" si="14">CONCATENATE("this-&gt;ARC[",A210,"].specify(",A210,", ",B210,", ",C210,");")</f>
        <v>this-&gt;ARC[416].specify(416, 418, 419);</v>
      </c>
    </row>
    <row r="211" spans="1:11" x14ac:dyDescent="0.25">
      <c r="A211">
        <v>417</v>
      </c>
      <c r="B211">
        <f t="shared" si="12"/>
        <v>419</v>
      </c>
      <c r="C211">
        <f t="shared" si="13"/>
        <v>420</v>
      </c>
      <c r="G211" t="str">
        <f t="shared" si="14"/>
        <v>this-&gt;ARC[417].specify(417, 419, 420);</v>
      </c>
    </row>
    <row r="212" spans="1:11" x14ac:dyDescent="0.25">
      <c r="A212">
        <v>418</v>
      </c>
      <c r="B212">
        <f t="shared" si="12"/>
        <v>420</v>
      </c>
      <c r="C212">
        <f t="shared" si="13"/>
        <v>421</v>
      </c>
      <c r="G212" t="str">
        <f t="shared" si="14"/>
        <v>this-&gt;ARC[418].specify(418, 420, 421);</v>
      </c>
    </row>
    <row r="213" spans="1:11" x14ac:dyDescent="0.25">
      <c r="A213">
        <v>419</v>
      </c>
      <c r="B213">
        <f t="shared" si="12"/>
        <v>421</v>
      </c>
      <c r="C213">
        <f t="shared" si="13"/>
        <v>422</v>
      </c>
      <c r="G213" t="str">
        <f t="shared" si="14"/>
        <v>this-&gt;ARC[419].specify(419, 421, 422);</v>
      </c>
    </row>
    <row r="214" spans="1:11" x14ac:dyDescent="0.25">
      <c r="A214">
        <v>420</v>
      </c>
      <c r="B214">
        <f t="shared" si="12"/>
        <v>422</v>
      </c>
      <c r="C214">
        <f t="shared" si="13"/>
        <v>423</v>
      </c>
      <c r="G214" t="str">
        <f t="shared" si="14"/>
        <v>this-&gt;ARC[420].specify(420, 422, 423);</v>
      </c>
    </row>
    <row r="215" spans="1:11" x14ac:dyDescent="0.25">
      <c r="A215">
        <v>421</v>
      </c>
      <c r="B215">
        <f t="shared" si="12"/>
        <v>423</v>
      </c>
      <c r="C215">
        <f t="shared" si="13"/>
        <v>424</v>
      </c>
      <c r="G215" t="str">
        <f t="shared" si="14"/>
        <v>this-&gt;ARC[421].specify(421, 423, 424);</v>
      </c>
    </row>
    <row r="216" spans="1:11" x14ac:dyDescent="0.25">
      <c r="A216">
        <v>422</v>
      </c>
      <c r="B216">
        <f t="shared" si="12"/>
        <v>424</v>
      </c>
      <c r="C216">
        <f t="shared" si="13"/>
        <v>425</v>
      </c>
      <c r="G216" t="str">
        <f t="shared" si="14"/>
        <v>this-&gt;ARC[422].specify(422, 424, 425);</v>
      </c>
    </row>
    <row r="217" spans="1:11" x14ac:dyDescent="0.25">
      <c r="A217">
        <v>423</v>
      </c>
      <c r="B217">
        <f>C216</f>
        <v>425</v>
      </c>
      <c r="C217">
        <f>B217+1</f>
        <v>426</v>
      </c>
      <c r="G217" t="str">
        <f t="shared" si="14"/>
        <v>this-&gt;ARC[423].specify(423, 425, 426);</v>
      </c>
    </row>
    <row r="218" spans="1:11" x14ac:dyDescent="0.25">
      <c r="A218">
        <v>424</v>
      </c>
      <c r="B218">
        <f t="shared" si="12"/>
        <v>426</v>
      </c>
      <c r="C218">
        <f t="shared" si="13"/>
        <v>427</v>
      </c>
      <c r="G218" t="str">
        <f t="shared" ref="G218:G222" si="15">CONCATENATE("this-&gt;ARC[",A218,"].specify(",A218,", ",B218,", ",C218,");")</f>
        <v>this-&gt;ARC[424].specify(424, 426, 427);</v>
      </c>
    </row>
    <row r="219" spans="1:11" x14ac:dyDescent="0.25">
      <c r="A219">
        <v>425</v>
      </c>
      <c r="B219">
        <f t="shared" si="12"/>
        <v>427</v>
      </c>
      <c r="C219">
        <f t="shared" si="13"/>
        <v>428</v>
      </c>
      <c r="G219" t="str">
        <f t="shared" si="15"/>
        <v>this-&gt;ARC[425].specify(425, 427, 428);</v>
      </c>
    </row>
    <row r="220" spans="1:11" x14ac:dyDescent="0.25">
      <c r="A220">
        <v>426</v>
      </c>
      <c r="B220">
        <f t="shared" si="12"/>
        <v>428</v>
      </c>
      <c r="C220">
        <f t="shared" si="13"/>
        <v>429</v>
      </c>
      <c r="G220" t="str">
        <f t="shared" si="15"/>
        <v>this-&gt;ARC[426].specify(426, 428, 429);</v>
      </c>
    </row>
    <row r="221" spans="1:11" x14ac:dyDescent="0.25">
      <c r="A221">
        <v>427</v>
      </c>
      <c r="B221">
        <f>C220</f>
        <v>429</v>
      </c>
      <c r="C221">
        <f>B221+1</f>
        <v>430</v>
      </c>
      <c r="G221" t="str">
        <f t="shared" si="15"/>
        <v>this-&gt;ARC[427].specify(427, 429, 430);</v>
      </c>
    </row>
    <row r="222" spans="1:11" x14ac:dyDescent="0.25">
      <c r="A222">
        <v>428</v>
      </c>
      <c r="B222">
        <v>128</v>
      </c>
      <c r="C222">
        <v>127</v>
      </c>
      <c r="G222" t="str">
        <f t="shared" si="15"/>
        <v>this-&gt;ARC[428].specify(428, 128, 127);</v>
      </c>
      <c r="K222" t="s">
        <v>798</v>
      </c>
    </row>
    <row r="223" spans="1:11" x14ac:dyDescent="0.25">
      <c r="A223">
        <v>429</v>
      </c>
      <c r="B223">
        <v>127</v>
      </c>
      <c r="C223">
        <v>126</v>
      </c>
      <c r="G223" t="str">
        <f>CONCATENATE("this-&gt;ARC[",A223,"].specify(",A223,", ",B223,", ",C223,");")</f>
        <v>this-&gt;ARC[429].specify(429, 127, 126);</v>
      </c>
      <c r="K223" t="s">
        <v>799</v>
      </c>
    </row>
    <row r="224" spans="1:11" x14ac:dyDescent="0.25">
      <c r="A224">
        <v>430</v>
      </c>
      <c r="B224">
        <v>291</v>
      </c>
      <c r="C224">
        <v>128</v>
      </c>
      <c r="G224" t="str">
        <f>CONCATENATE("this-&gt;ARC[",A224,"].specify(",A224,", ",B224,", ",C224,");")</f>
        <v>this-&gt;ARC[430].specify(430, 291, 128);</v>
      </c>
    </row>
    <row r="225" spans="1:7" x14ac:dyDescent="0.25">
      <c r="A225">
        <v>431</v>
      </c>
      <c r="B225">
        <v>126</v>
      </c>
      <c r="C225">
        <v>292</v>
      </c>
      <c r="G225" t="str">
        <f>CONCATENATE("this-&gt;ARC[",A225,"].specify(",A225,", ",B225,", ",C225,");")</f>
        <v>this-&gt;ARC[431].specify(431, 126, 292);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8"/>
  <sheetViews>
    <sheetView workbookViewId="0">
      <selection activeCell="F21" sqref="F21:G31"/>
    </sheetView>
  </sheetViews>
  <sheetFormatPr defaultColWidth="11.42578125" defaultRowHeight="15" x14ac:dyDescent="0.25"/>
  <sheetData>
    <row r="1" spans="1:18" x14ac:dyDescent="0.25">
      <c r="A1" t="s">
        <v>93</v>
      </c>
      <c r="B1" t="s">
        <v>118</v>
      </c>
      <c r="D1" t="s">
        <v>119</v>
      </c>
      <c r="E1" t="s">
        <v>92</v>
      </c>
      <c r="F1" t="s">
        <v>90</v>
      </c>
      <c r="G1" t="s">
        <v>91</v>
      </c>
    </row>
    <row r="2" spans="1:18" x14ac:dyDescent="0.25">
      <c r="K2" t="s">
        <v>800</v>
      </c>
    </row>
    <row r="3" spans="1:18" x14ac:dyDescent="0.25">
      <c r="A3">
        <v>431</v>
      </c>
      <c r="B3" s="1" t="s">
        <v>806</v>
      </c>
      <c r="D3" t="s">
        <v>802</v>
      </c>
      <c r="E3">
        <v>-1</v>
      </c>
      <c r="F3">
        <v>13.7981</v>
      </c>
      <c r="G3">
        <v>50.999549999999999</v>
      </c>
      <c r="I3" t="s">
        <v>430</v>
      </c>
      <c r="K3" s="3" t="str">
        <f t="shared" ref="K3" si="0">CONCATENATE("this-&gt;PT[",A3,"].specify_trackpos(",F3,", ",G3,", ",E3,", ",CHAR(34),B3,CHAR(34),",  ",CHAR(34),D3,CHAR(34),", this);")</f>
        <v>this-&gt;PT[431].specify_trackpos(13.7981, 50.99955, -1, "Trackpoint 298",  "TP298", this);</v>
      </c>
      <c r="R3" t="str">
        <f>CONCATENATE("\textcolor{",$I3,"}{",A3,"}"," &amp; \textcolor{",$I3,"}{",F3,"} &amp; \textcolor{",$I3,"}{",G3,"} &amp; \textcolor{",$I3,"}{",E3,"} &amp; \textcolor{",$I3,"}{",B3,"} &amp; \textcolor{",$I3,"}{",D3," }\\")</f>
        <v>\textcolor{blue}{431} &amp; \textcolor{blue}{13.7981} &amp; \textcolor{blue}{50.99955} &amp; \textcolor{blue}{-1} &amp; \textcolor{blue}{Trackpoint 298} &amp; \textcolor{blue}{TP298 }\\</v>
      </c>
    </row>
    <row r="4" spans="1:18" x14ac:dyDescent="0.25">
      <c r="B4" s="1"/>
      <c r="K4" s="3"/>
    </row>
    <row r="5" spans="1:18" x14ac:dyDescent="0.25">
      <c r="B5" s="1"/>
      <c r="K5" s="3" t="s">
        <v>801</v>
      </c>
    </row>
    <row r="6" spans="1:18" x14ac:dyDescent="0.25">
      <c r="B6" s="1"/>
      <c r="K6" s="3"/>
    </row>
    <row r="7" spans="1:18" x14ac:dyDescent="0.25">
      <c r="A7">
        <v>432</v>
      </c>
      <c r="B7" s="1" t="s">
        <v>804</v>
      </c>
      <c r="C7" s="3"/>
      <c r="D7" s="3" t="s">
        <v>805</v>
      </c>
      <c r="E7">
        <v>-1</v>
      </c>
      <c r="F7">
        <v>13.797040000000001</v>
      </c>
      <c r="G7">
        <v>51.00018</v>
      </c>
      <c r="H7" s="3"/>
      <c r="I7" t="s">
        <v>430</v>
      </c>
      <c r="J7" s="3"/>
      <c r="K7" s="3" t="str">
        <f t="shared" ref="K7" si="1">CONCATENATE("this-&gt;PT[",A7,"].specify_trackpos(",F7,", ",G7,", ",E7,", ",CHAR(34),B7,CHAR(34),",  ",CHAR(34),D7,CHAR(34),", this);")</f>
        <v>this-&gt;PT[432].specify_trackpos(13.79704, 51.00018, -1, "Trackpoint 299",  "TP299", this);</v>
      </c>
      <c r="R7" t="str">
        <f>CONCATENATE("\textcolor{",$I7,"}{",A7,"}"," &amp; \textcolor{",$I7,"}{",F7,"} &amp; \textcolor{",$I7,"}{",G7,"} &amp; \textcolor{",$I7,"}{",E7,"} &amp; \textcolor{",$I7,"}{",B7,"} &amp; \textcolor{",$I7,"}{",D7," }\\")</f>
        <v>\textcolor{blue}{432} &amp; \textcolor{blue}{13.79704} &amp; \textcolor{blue}{51.00018} &amp; \textcolor{blue}{-1} &amp; \textcolor{blue}{Trackpoint 299} &amp; \textcolor{blue}{TP299 }\\</v>
      </c>
    </row>
    <row r="8" spans="1:18" x14ac:dyDescent="0.25">
      <c r="A8">
        <v>433</v>
      </c>
      <c r="B8" s="1" t="s">
        <v>803</v>
      </c>
      <c r="C8" s="3"/>
      <c r="D8" s="3"/>
      <c r="E8">
        <v>0</v>
      </c>
      <c r="F8">
        <v>13.79749</v>
      </c>
      <c r="G8">
        <v>50.999920000000003</v>
      </c>
      <c r="H8" s="3"/>
      <c r="I8" t="s">
        <v>427</v>
      </c>
      <c r="J8" s="3"/>
      <c r="K8" t="str">
        <f t="shared" ref="K8" si="2">CONCATENATE("this-&gt;PT[",A8,"].specify_regular(",F8,", ",G8,", ",E8,",  this);")</f>
        <v>this-&gt;PT[433].specify_regular(13.79749, 50.99992, 0,  this);</v>
      </c>
      <c r="R8" t="str">
        <f>CONCATENATE("\textcolor{",$I8,"}{",A8,"}"," &amp; \textcolor{",$I8,"}{",F8,"} &amp; \textcolor{",$I8,"}{",G8,"} &amp; \textcolor{",$I8,"}{",E8,"} &amp; \textcolor{",$I8,"}{",B8,"} &amp; \textcolor{",$I8,"}{",D8," }\\")</f>
        <v>\textcolor{black}{433} &amp; \textcolor{black}{13.79749} &amp; \textcolor{black}{50.99992} &amp; \textcolor{black}{0} &amp; \textcolor{black}{Ankunft Innengleis} &amp; \textcolor{black}{ }\\</v>
      </c>
    </row>
    <row r="9" spans="1:18" x14ac:dyDescent="0.25">
      <c r="A9">
        <v>434</v>
      </c>
      <c r="B9" s="1" t="s">
        <v>807</v>
      </c>
      <c r="C9" s="3"/>
      <c r="D9" s="3" t="s">
        <v>808</v>
      </c>
      <c r="E9">
        <v>-1</v>
      </c>
      <c r="F9">
        <v>13.79813</v>
      </c>
      <c r="G9">
        <v>50.99962</v>
      </c>
      <c r="H9" s="3"/>
      <c r="I9" t="s">
        <v>430</v>
      </c>
      <c r="J9" s="3"/>
      <c r="K9" s="3" t="str">
        <f t="shared" ref="K9" si="3">CONCATENATE("this-&gt;PT[",A9,"].specify_trackpos(",F9,", ",G9,", ",E9,", ",CHAR(34),B9,CHAR(34),",  ",CHAR(34),D9,CHAR(34),", this);")</f>
        <v>this-&gt;PT[434].specify_trackpos(13.79813, 50.99962, -1, "Trackpoint 300",  "TP300", this);</v>
      </c>
      <c r="R9" t="str">
        <f>CONCATENATE("\textcolor{",$I9,"}{",A9,"}"," &amp; \textcolor{",$I9,"}{",F9,"} &amp; \textcolor{",$I9,"}{",G9,"} &amp; \textcolor{",$I9,"}{",E9,"} &amp; \textcolor{",$I9,"}{",B9,"} &amp; \textcolor{",$I9,"}{",D9," }\\")</f>
        <v>\textcolor{blue}{434} &amp; \textcolor{blue}{13.79813} &amp; \textcolor{blue}{50.99962} &amp; \textcolor{blue}{-1} &amp; \textcolor{blue}{Trackpoint 300} &amp; \textcolor{blue}{TP300 }\\</v>
      </c>
    </row>
    <row r="10" spans="1:18" x14ac:dyDescent="0.25">
      <c r="A10">
        <v>435</v>
      </c>
      <c r="B10" s="1" t="s">
        <v>809</v>
      </c>
      <c r="C10" s="3"/>
      <c r="D10" s="3"/>
      <c r="E10">
        <v>0</v>
      </c>
      <c r="F10">
        <v>13.79888</v>
      </c>
      <c r="G10">
        <v>50.99924</v>
      </c>
      <c r="H10" s="3"/>
      <c r="I10" t="s">
        <v>427</v>
      </c>
      <c r="J10" s="3"/>
      <c r="K10" t="str">
        <f>CONCATENATE("this-&gt;PT[",A10,"].specify_depot(",F10,", ",G10,", ",E10,",  this);")</f>
        <v>this-&gt;PT[435].specify_depot(13.79888, 50.99924, 0,  this);</v>
      </c>
      <c r="L10" s="3"/>
      <c r="M10" s="3"/>
      <c r="N10" s="3"/>
      <c r="O10" s="3"/>
      <c r="P10" s="3"/>
      <c r="Q10" s="3"/>
      <c r="R10" t="str">
        <f>CONCATENATE("\textcolor{",$I10,"}{",A10,"}"," &amp; \textcolor{",$I10,"}{",F10,"} &amp; \textcolor{",$I10,"}{",G10,"} &amp; \textcolor{",$I10,"}{",E10,"} &amp; \textcolor{",$I10,"}{",B10,"} &amp; \textcolor{",$I10,"}{",D10," }\\")</f>
        <v>\textcolor{black}{435} &amp; \textcolor{black}{13.79888} &amp; \textcolor{black}{50.99924} &amp; \textcolor{black}{0} &amp; \textcolor{black}{Abfahrt Innengleis} &amp; \textcolor{black}{ }\\</v>
      </c>
    </row>
    <row r="11" spans="1:18" x14ac:dyDescent="0.25">
      <c r="A11">
        <v>436</v>
      </c>
      <c r="B11" s="1" t="s">
        <v>810</v>
      </c>
      <c r="C11" s="3"/>
      <c r="D11" s="3" t="s">
        <v>811</v>
      </c>
      <c r="E11">
        <v>-1</v>
      </c>
      <c r="F11">
        <v>13.799099999999999</v>
      </c>
      <c r="G11">
        <v>50.999130000000001</v>
      </c>
      <c r="H11" s="3"/>
      <c r="I11" t="s">
        <v>430</v>
      </c>
      <c r="J11" s="3"/>
      <c r="K11" s="3" t="str">
        <f t="shared" ref="K11:K14" si="4">CONCATENATE("this-&gt;PT[",A11,"].specify_trackpos(",F11,", ",G11,", ",E11,", ",CHAR(34),B11,CHAR(34),",  ",CHAR(34),D11,CHAR(34),", this);")</f>
        <v>this-&gt;PT[436].specify_trackpos(13.7991, 50.99913, -1, "Trackpoint 301",  "TP301", this);</v>
      </c>
      <c r="L11" s="3"/>
      <c r="M11" s="3"/>
      <c r="N11" s="3"/>
      <c r="O11" s="3"/>
      <c r="P11" s="3"/>
      <c r="Q11" s="3"/>
      <c r="R11" t="str">
        <f t="shared" ref="R11:R14" si="5">CONCATENATE("\textcolor{",$I11,"}{",A11,"}"," &amp; \textcolor{",$I11,"}{",F11,"} &amp; \textcolor{",$I11,"}{",G11,"} &amp; \textcolor{",$I11,"}{",E11,"} &amp; \textcolor{",$I11,"}{",B11,"} &amp; \textcolor{",$I11,"}{",D11," }\\")</f>
        <v>\textcolor{blue}{436} &amp; \textcolor{blue}{13.7991} &amp; \textcolor{blue}{50.99913} &amp; \textcolor{blue}{-1} &amp; \textcolor{blue}{Trackpoint 301} &amp; \textcolor{blue}{TP301 }\\</v>
      </c>
    </row>
    <row r="12" spans="1:18" x14ac:dyDescent="0.25">
      <c r="A12">
        <v>437</v>
      </c>
      <c r="B12" s="1" t="s">
        <v>812</v>
      </c>
      <c r="C12" s="3"/>
      <c r="D12" s="3" t="s">
        <v>813</v>
      </c>
      <c r="E12">
        <v>-1</v>
      </c>
      <c r="F12">
        <v>13.799340000000001</v>
      </c>
      <c r="G12">
        <v>50.999079999999999</v>
      </c>
      <c r="H12" s="3"/>
      <c r="I12" t="s">
        <v>430</v>
      </c>
      <c r="J12" s="3"/>
      <c r="K12" s="3" t="str">
        <f t="shared" si="4"/>
        <v>this-&gt;PT[437].specify_trackpos(13.79934, 50.99908, -1, "Trackpoint 302",  "TP302", this);</v>
      </c>
      <c r="L12" s="3"/>
      <c r="M12" s="3"/>
      <c r="N12" s="3"/>
      <c r="O12" s="3"/>
      <c r="P12" s="3"/>
      <c r="Q12" s="3"/>
      <c r="R12" t="str">
        <f t="shared" si="5"/>
        <v>\textcolor{blue}{437} &amp; \textcolor{blue}{13.79934} &amp; \textcolor{blue}{50.99908} &amp; \textcolor{blue}{-1} &amp; \textcolor{blue}{Trackpoint 302} &amp; \textcolor{blue}{TP302 }\\</v>
      </c>
    </row>
    <row r="13" spans="1:18" x14ac:dyDescent="0.25">
      <c r="A13">
        <v>438</v>
      </c>
      <c r="B13" s="1" t="s">
        <v>814</v>
      </c>
      <c r="D13" s="3" t="s">
        <v>815</v>
      </c>
      <c r="E13">
        <v>-1</v>
      </c>
      <c r="F13">
        <v>13.799580000000001</v>
      </c>
      <c r="G13">
        <v>50.999090000000002</v>
      </c>
      <c r="I13" t="s">
        <v>430</v>
      </c>
      <c r="K13" s="3" t="str">
        <f t="shared" si="4"/>
        <v>this-&gt;PT[438].specify_trackpos(13.79958, 50.99909, -1, "Trackpoint 303",  "TP303", this);</v>
      </c>
      <c r="R13" t="str">
        <f t="shared" si="5"/>
        <v>\textcolor{blue}{438} &amp; \textcolor{blue}{13.79958} &amp; \textcolor{blue}{50.99909} &amp; \textcolor{blue}{-1} &amp; \textcolor{blue}{Trackpoint 303} &amp; \textcolor{blue}{TP303 }\\</v>
      </c>
    </row>
    <row r="14" spans="1:18" x14ac:dyDescent="0.25">
      <c r="A14">
        <v>439</v>
      </c>
      <c r="B14" s="1" t="s">
        <v>816</v>
      </c>
      <c r="D14" s="3" t="s">
        <v>817</v>
      </c>
      <c r="E14">
        <v>-1</v>
      </c>
      <c r="F14">
        <v>13.79974</v>
      </c>
      <c r="G14">
        <v>50.99915</v>
      </c>
      <c r="I14" t="s">
        <v>430</v>
      </c>
      <c r="K14" s="3" t="str">
        <f t="shared" si="4"/>
        <v>this-&gt;PT[439].specify_trackpos(13.79974, 50.99915, -1, "Trackpoint 304",  "TP304", this);</v>
      </c>
      <c r="R14" t="str">
        <f t="shared" si="5"/>
        <v>\textcolor{blue}{439} &amp; \textcolor{blue}{13.79974} &amp; \textcolor{blue}{50.99915} &amp; \textcolor{blue}{-1} &amp; \textcolor{blue}{Trackpoint 304} &amp; \textcolor{blue}{TP304 }\\</v>
      </c>
    </row>
    <row r="15" spans="1:18" x14ac:dyDescent="0.25">
      <c r="B15" s="1"/>
      <c r="D15" s="3"/>
      <c r="K15" s="3"/>
    </row>
    <row r="16" spans="1:18" x14ac:dyDescent="0.25">
      <c r="B16" s="1"/>
      <c r="D16" s="3"/>
      <c r="K16" s="3"/>
    </row>
    <row r="17" spans="1:17" x14ac:dyDescent="0.25">
      <c r="B17" s="1"/>
      <c r="D17" s="3"/>
      <c r="K17" s="3"/>
    </row>
    <row r="18" spans="1:17" x14ac:dyDescent="0.25">
      <c r="A18" t="s">
        <v>818</v>
      </c>
      <c r="B18" s="1"/>
      <c r="D18" s="3"/>
      <c r="K18" s="3"/>
    </row>
    <row r="19" spans="1:17" x14ac:dyDescent="0.25">
      <c r="B19" s="1"/>
      <c r="D19" s="3"/>
      <c r="K19" s="3"/>
    </row>
    <row r="20" spans="1:17" x14ac:dyDescent="0.25">
      <c r="A20" t="s">
        <v>431</v>
      </c>
      <c r="B20" t="s">
        <v>432</v>
      </c>
      <c r="C20" t="s">
        <v>433</v>
      </c>
    </row>
    <row r="21" spans="1:17" x14ac:dyDescent="0.25">
      <c r="A21">
        <v>432</v>
      </c>
      <c r="B21">
        <v>430</v>
      </c>
      <c r="C21">
        <v>431</v>
      </c>
      <c r="G21" t="str">
        <f>CONCATENATE("this-&gt;ARC[",A21,"].specify(",A21,", ",B21,", ",C21,");")</f>
        <v>this-&gt;ARC[432].specify(432, 430, 431);</v>
      </c>
      <c r="K21" s="3" t="s">
        <v>819</v>
      </c>
    </row>
    <row r="22" spans="1:17" x14ac:dyDescent="0.25">
      <c r="A22">
        <v>433</v>
      </c>
      <c r="B22" s="1">
        <v>431</v>
      </c>
      <c r="C22">
        <v>0</v>
      </c>
      <c r="D22" s="3"/>
      <c r="G22" t="str">
        <f t="shared" ref="G22:G31" si="6">CONCATENATE("this-&gt;ARC[",A22,"].specify(",A22,", ",B22,", ",C22,");")</f>
        <v>this-&gt;ARC[433].specify(433, 431, 0);</v>
      </c>
      <c r="K22" s="3" t="s">
        <v>819</v>
      </c>
    </row>
    <row r="23" spans="1:17" x14ac:dyDescent="0.25">
      <c r="A23">
        <v>434</v>
      </c>
      <c r="B23" s="1">
        <v>424</v>
      </c>
      <c r="C23">
        <v>432</v>
      </c>
      <c r="D23" s="3"/>
      <c r="G23" t="str">
        <f t="shared" si="6"/>
        <v>this-&gt;ARC[434].specify(434, 424, 432);</v>
      </c>
      <c r="K23" s="3" t="s">
        <v>820</v>
      </c>
      <c r="M23" t="s">
        <v>822</v>
      </c>
    </row>
    <row r="24" spans="1:17" x14ac:dyDescent="0.25">
      <c r="A24">
        <v>435</v>
      </c>
      <c r="B24" s="1">
        <v>432</v>
      </c>
      <c r="C24">
        <v>433</v>
      </c>
      <c r="D24" s="3"/>
      <c r="G24" t="str">
        <f t="shared" si="6"/>
        <v>this-&gt;ARC[435].specify(435, 432, 433);</v>
      </c>
      <c r="K24" s="3" t="s">
        <v>820</v>
      </c>
    </row>
    <row r="25" spans="1:17" x14ac:dyDescent="0.25">
      <c r="A25">
        <v>436</v>
      </c>
      <c r="B25" s="1">
        <v>433</v>
      </c>
      <c r="C25">
        <v>434</v>
      </c>
      <c r="D25" s="3"/>
      <c r="G25" t="str">
        <f t="shared" si="6"/>
        <v>this-&gt;ARC[436].specify(436, 433, 434);</v>
      </c>
      <c r="K25" s="3" t="s">
        <v>820</v>
      </c>
    </row>
    <row r="26" spans="1:17" x14ac:dyDescent="0.25">
      <c r="A26">
        <v>437</v>
      </c>
      <c r="B26" s="1">
        <v>434</v>
      </c>
      <c r="C26">
        <v>435</v>
      </c>
      <c r="D26" s="3"/>
      <c r="G26" t="str">
        <f t="shared" si="6"/>
        <v>this-&gt;ARC[437].specify(437, 434, 435);</v>
      </c>
      <c r="K26" s="3" t="s">
        <v>820</v>
      </c>
    </row>
    <row r="27" spans="1:17" x14ac:dyDescent="0.25">
      <c r="A27">
        <v>438</v>
      </c>
      <c r="B27" s="1">
        <v>435</v>
      </c>
      <c r="C27">
        <v>436</v>
      </c>
      <c r="D27" s="3"/>
      <c r="G27" t="str">
        <f t="shared" si="6"/>
        <v>this-&gt;ARC[438].specify(438, 435, 436);</v>
      </c>
      <c r="K27" s="3" t="s">
        <v>820</v>
      </c>
    </row>
    <row r="28" spans="1:17" x14ac:dyDescent="0.25">
      <c r="A28">
        <v>439</v>
      </c>
      <c r="B28" s="1">
        <v>436</v>
      </c>
      <c r="C28">
        <v>437</v>
      </c>
      <c r="D28" s="3"/>
      <c r="G28" t="str">
        <f t="shared" si="6"/>
        <v>this-&gt;ARC[439].specify(439, 436, 437);</v>
      </c>
      <c r="K28" s="3" t="s">
        <v>820</v>
      </c>
    </row>
    <row r="29" spans="1:17" x14ac:dyDescent="0.25">
      <c r="A29">
        <v>440</v>
      </c>
      <c r="B29" s="1">
        <v>437</v>
      </c>
      <c r="C29">
        <v>438</v>
      </c>
      <c r="G29" t="str">
        <f t="shared" si="6"/>
        <v>this-&gt;ARC[440].specify(440, 437, 438);</v>
      </c>
      <c r="K29" s="3" t="s">
        <v>820</v>
      </c>
    </row>
    <row r="30" spans="1:17" x14ac:dyDescent="0.25">
      <c r="A30">
        <v>441</v>
      </c>
      <c r="B30" s="1">
        <v>438</v>
      </c>
      <c r="C30">
        <v>439</v>
      </c>
      <c r="D30" s="3"/>
      <c r="G30" t="str">
        <f t="shared" si="6"/>
        <v>this-&gt;ARC[441].specify(441, 438, 439);</v>
      </c>
      <c r="K30" s="3" t="s">
        <v>820</v>
      </c>
    </row>
    <row r="31" spans="1:17" x14ac:dyDescent="0.25">
      <c r="A31">
        <v>442</v>
      </c>
      <c r="B31" s="1">
        <v>439</v>
      </c>
      <c r="C31" s="3">
        <v>4</v>
      </c>
      <c r="D31" s="3"/>
      <c r="G31" t="str">
        <f t="shared" si="6"/>
        <v>this-&gt;ARC[442].specify(442, 439, 4);</v>
      </c>
      <c r="H31" s="3"/>
      <c r="J31" s="3"/>
      <c r="K31" s="3" t="s">
        <v>820</v>
      </c>
      <c r="L31" s="3"/>
      <c r="M31" s="3" t="s">
        <v>821</v>
      </c>
      <c r="N31" s="3"/>
      <c r="O31" s="3"/>
      <c r="P31" s="3"/>
      <c r="Q31" s="3"/>
    </row>
    <row r="32" spans="1:17" x14ac:dyDescent="0.25">
      <c r="B32" s="1"/>
      <c r="C32" s="3"/>
      <c r="D32" s="3"/>
      <c r="H32" s="3"/>
      <c r="J32" s="3"/>
      <c r="K32" s="3"/>
      <c r="L32" s="3"/>
      <c r="M32" s="3"/>
      <c r="N32" s="3"/>
      <c r="O32" s="3"/>
      <c r="P32" s="3"/>
      <c r="Q32" s="3"/>
    </row>
    <row r="33" spans="2:17" x14ac:dyDescent="0.25">
      <c r="B33" s="1"/>
      <c r="C33" s="3"/>
      <c r="D33" s="3"/>
      <c r="H33" s="3"/>
      <c r="J33" s="3"/>
      <c r="K33" s="3"/>
      <c r="L33" s="3"/>
      <c r="M33" s="3"/>
      <c r="N33" s="3"/>
      <c r="O33" s="3"/>
      <c r="P33" s="3"/>
      <c r="Q33" s="3"/>
    </row>
    <row r="34" spans="2:17" x14ac:dyDescent="0.25">
      <c r="B34" s="1"/>
      <c r="C34" s="3"/>
      <c r="D34" s="3"/>
      <c r="H34" s="3"/>
      <c r="J34" s="3"/>
      <c r="L34" s="3"/>
      <c r="M34" s="3"/>
      <c r="N34" s="3"/>
      <c r="O34" s="3"/>
      <c r="P34" s="3"/>
      <c r="Q34" s="3"/>
    </row>
    <row r="35" spans="2:17" x14ac:dyDescent="0.25">
      <c r="B35" s="1"/>
      <c r="C35" s="3"/>
      <c r="D35" s="3"/>
      <c r="H35" s="3"/>
      <c r="J35" s="3"/>
      <c r="L35" s="3"/>
      <c r="M35" s="3"/>
      <c r="N35" s="3"/>
      <c r="O35" s="3"/>
      <c r="P35" s="3"/>
      <c r="Q35" s="3"/>
    </row>
    <row r="36" spans="2:17" x14ac:dyDescent="0.25">
      <c r="B36" s="1"/>
      <c r="C36" s="3"/>
      <c r="D36" s="3"/>
      <c r="H36" s="3"/>
      <c r="J36" s="3"/>
      <c r="K36" s="3"/>
      <c r="L36" s="3"/>
      <c r="M36" s="3"/>
      <c r="N36" s="3"/>
      <c r="O36" s="3"/>
      <c r="P36" s="3"/>
      <c r="Q36" s="3"/>
    </row>
    <row r="37" spans="2:17" x14ac:dyDescent="0.25">
      <c r="B37" s="1"/>
      <c r="C37" s="3"/>
      <c r="D37" s="3"/>
      <c r="H37" s="3"/>
      <c r="J37" s="3"/>
      <c r="K37" s="3"/>
      <c r="L37" s="3"/>
      <c r="M37" s="3"/>
      <c r="N37" s="3"/>
      <c r="O37" s="3"/>
      <c r="P37" s="3"/>
      <c r="Q37" s="3"/>
    </row>
    <row r="38" spans="2:17" x14ac:dyDescent="0.25">
      <c r="B38" s="1"/>
      <c r="C38" s="3"/>
      <c r="D38" s="3"/>
      <c r="H38" s="3"/>
      <c r="J38" s="3"/>
      <c r="K38" s="3"/>
      <c r="L38" s="3"/>
      <c r="M38" s="3"/>
      <c r="N38" s="3"/>
      <c r="O38" s="3"/>
      <c r="P38" s="3"/>
      <c r="Q38" s="3"/>
    </row>
    <row r="39" spans="2:17" x14ac:dyDescent="0.25">
      <c r="B39" s="1"/>
      <c r="C39" s="3"/>
      <c r="D39" s="3"/>
      <c r="H39" s="3"/>
      <c r="J39" s="3"/>
      <c r="K39" s="3"/>
      <c r="L39" s="3"/>
      <c r="M39" s="3"/>
      <c r="N39" s="3"/>
      <c r="O39" s="3"/>
      <c r="P39" s="3"/>
      <c r="Q39" s="3"/>
    </row>
    <row r="40" spans="2:17" x14ac:dyDescent="0.25">
      <c r="B40" s="1"/>
      <c r="C40" s="3"/>
      <c r="D40" s="3"/>
      <c r="H40" s="3"/>
      <c r="J40" s="3"/>
      <c r="K40" s="3"/>
      <c r="L40" s="3"/>
      <c r="M40" s="3"/>
      <c r="N40" s="3"/>
      <c r="O40" s="3"/>
      <c r="P40" s="3"/>
      <c r="Q40" s="3"/>
    </row>
    <row r="41" spans="2:17" x14ac:dyDescent="0.25">
      <c r="B41" s="1"/>
      <c r="C41" s="3"/>
      <c r="D41" s="3"/>
      <c r="H41" s="3"/>
      <c r="J41" s="3"/>
      <c r="K41" s="3"/>
      <c r="L41" s="3"/>
      <c r="M41" s="3"/>
      <c r="N41" s="3"/>
      <c r="O41" s="3"/>
      <c r="P41" s="3"/>
      <c r="Q41" s="3"/>
    </row>
    <row r="42" spans="2:17" x14ac:dyDescent="0.25">
      <c r="B42" s="1"/>
      <c r="C42" s="3"/>
      <c r="D42" s="3"/>
      <c r="H42" s="3"/>
      <c r="J42" s="3"/>
      <c r="K42" s="3"/>
      <c r="L42" s="3"/>
      <c r="M42" s="3"/>
      <c r="N42" s="3"/>
      <c r="O42" s="3"/>
      <c r="P42" s="3"/>
      <c r="Q42" s="3"/>
    </row>
    <row r="43" spans="2:17" x14ac:dyDescent="0.25">
      <c r="B43" s="1"/>
      <c r="C43" s="3"/>
      <c r="D43" s="3"/>
      <c r="H43" s="3"/>
      <c r="J43" s="3"/>
      <c r="K43" s="3"/>
      <c r="L43" s="3"/>
      <c r="M43" s="3"/>
      <c r="N43" s="3"/>
      <c r="O43" s="3"/>
      <c r="P43" s="3"/>
      <c r="Q43" s="3"/>
    </row>
    <row r="44" spans="2:17" x14ac:dyDescent="0.25">
      <c r="B44" s="1"/>
      <c r="C44" s="3"/>
      <c r="D44" s="3"/>
      <c r="H44" s="3"/>
      <c r="J44" s="3"/>
      <c r="K44" s="3"/>
      <c r="L44" s="3"/>
      <c r="M44" s="3"/>
      <c r="N44" s="3"/>
      <c r="O44" s="3"/>
      <c r="P44" s="3"/>
      <c r="Q44" s="3"/>
    </row>
    <row r="45" spans="2:17" x14ac:dyDescent="0.25">
      <c r="B45" s="1"/>
      <c r="C45" s="3"/>
      <c r="D45" s="3"/>
      <c r="H45" s="3"/>
      <c r="J45" s="3"/>
      <c r="K45" s="3"/>
      <c r="L45" s="3"/>
      <c r="M45" s="3"/>
      <c r="N45" s="3"/>
      <c r="O45" s="3"/>
      <c r="P45" s="3"/>
      <c r="Q45" s="3"/>
    </row>
    <row r="46" spans="2:17" x14ac:dyDescent="0.25">
      <c r="B46" s="1"/>
      <c r="C46" s="3"/>
      <c r="D46" s="3"/>
      <c r="H46" s="3"/>
      <c r="J46" s="3"/>
      <c r="K46" s="3"/>
      <c r="L46" s="3"/>
      <c r="M46" s="3"/>
      <c r="N46" s="3"/>
      <c r="O46" s="3"/>
      <c r="P46" s="3"/>
      <c r="Q46" s="3"/>
    </row>
    <row r="47" spans="2:17" x14ac:dyDescent="0.25">
      <c r="B47" s="1"/>
      <c r="C47" s="3"/>
      <c r="D47" s="3"/>
      <c r="H47" s="3"/>
      <c r="J47" s="3"/>
      <c r="K47" s="3"/>
      <c r="L47" s="3"/>
      <c r="M47" s="3"/>
      <c r="N47" s="3"/>
      <c r="O47" s="3"/>
      <c r="P47" s="3"/>
      <c r="Q47" s="3"/>
    </row>
    <row r="48" spans="2:17" x14ac:dyDescent="0.25">
      <c r="B48" s="1"/>
      <c r="C48" s="3"/>
      <c r="D48" s="3"/>
      <c r="H48" s="3"/>
      <c r="J48" s="3"/>
      <c r="L48" s="3"/>
      <c r="M48" s="3"/>
      <c r="N48" s="3"/>
      <c r="O48" s="3"/>
      <c r="P48" s="3"/>
      <c r="Q48" s="3"/>
    </row>
    <row r="49" spans="2:17" x14ac:dyDescent="0.25">
      <c r="B49" s="1"/>
      <c r="C49" s="3"/>
      <c r="D49" s="3"/>
      <c r="H49" s="3"/>
      <c r="J49" s="3"/>
      <c r="K49" s="3"/>
      <c r="L49" s="3"/>
      <c r="M49" s="3"/>
      <c r="N49" s="3"/>
      <c r="O49" s="3"/>
      <c r="P49" s="3"/>
      <c r="Q49" s="3"/>
    </row>
    <row r="50" spans="2:17" x14ac:dyDescent="0.25">
      <c r="B50" s="1"/>
      <c r="C50" s="3"/>
      <c r="D50" s="3"/>
      <c r="H50" s="3"/>
      <c r="J50" s="3"/>
      <c r="K50" s="3"/>
      <c r="L50" s="3"/>
      <c r="M50" s="3"/>
      <c r="N50" s="3"/>
      <c r="O50" s="3"/>
      <c r="P50" s="3"/>
      <c r="Q50" s="3"/>
    </row>
    <row r="51" spans="2:17" x14ac:dyDescent="0.25">
      <c r="B51" s="1"/>
      <c r="C51" s="3"/>
      <c r="D51" s="3"/>
      <c r="H51" s="3"/>
      <c r="J51" s="3"/>
      <c r="K51" s="3"/>
      <c r="L51" s="3"/>
      <c r="M51" s="3"/>
      <c r="N51" s="3"/>
      <c r="O51" s="3"/>
      <c r="P51" s="3"/>
      <c r="Q51" s="3"/>
    </row>
    <row r="52" spans="2:17" x14ac:dyDescent="0.25">
      <c r="B52" s="1"/>
      <c r="C52" s="3"/>
      <c r="D52" s="3"/>
      <c r="H52" s="3"/>
      <c r="J52" s="3"/>
      <c r="K52" s="3"/>
      <c r="L52" s="3"/>
      <c r="M52" s="3"/>
      <c r="N52" s="3"/>
      <c r="O52" s="3"/>
      <c r="P52" s="3"/>
      <c r="Q52" s="3"/>
    </row>
    <row r="53" spans="2:17" x14ac:dyDescent="0.25">
      <c r="B53" s="1"/>
    </row>
    <row r="54" spans="2:17" x14ac:dyDescent="0.25">
      <c r="B54" s="1"/>
      <c r="D54" s="3"/>
      <c r="K54" s="3"/>
    </row>
    <row r="55" spans="2:17" x14ac:dyDescent="0.25">
      <c r="B55" s="1"/>
      <c r="D55" s="3"/>
      <c r="K55" s="3"/>
    </row>
    <row r="56" spans="2:17" x14ac:dyDescent="0.25">
      <c r="B56" s="1"/>
      <c r="D56" s="3"/>
      <c r="K56" s="3"/>
    </row>
    <row r="57" spans="2:17" x14ac:dyDescent="0.25">
      <c r="B57" s="1"/>
    </row>
    <row r="58" spans="2:17" x14ac:dyDescent="0.25">
      <c r="B58" s="1"/>
      <c r="D58" s="3"/>
      <c r="K58" s="3"/>
    </row>
    <row r="59" spans="2:17" x14ac:dyDescent="0.25">
      <c r="B59" s="1"/>
      <c r="D59" s="3"/>
      <c r="K59" s="3"/>
    </row>
    <row r="60" spans="2:17" x14ac:dyDescent="0.25">
      <c r="B60" s="1"/>
      <c r="D60" s="3"/>
      <c r="K60" s="3"/>
    </row>
    <row r="61" spans="2:17" x14ac:dyDescent="0.25">
      <c r="B61" s="1"/>
      <c r="D61" s="3"/>
      <c r="K61" s="3"/>
    </row>
    <row r="62" spans="2:17" x14ac:dyDescent="0.25">
      <c r="B62" s="1"/>
      <c r="K62" s="3"/>
    </row>
    <row r="63" spans="2:17" x14ac:dyDescent="0.25">
      <c r="B63" s="1"/>
      <c r="D63" s="3"/>
      <c r="F63" s="2"/>
      <c r="G63" s="2"/>
      <c r="K63" s="3"/>
    </row>
    <row r="64" spans="2:17" x14ac:dyDescent="0.25">
      <c r="B64" s="1"/>
      <c r="D64" s="3"/>
      <c r="F64" s="2"/>
      <c r="G64" s="2"/>
      <c r="K64" s="3"/>
    </row>
    <row r="65" spans="2:11" x14ac:dyDescent="0.25">
      <c r="B65" s="1"/>
      <c r="D65" s="3"/>
      <c r="F65" s="2"/>
      <c r="G65" s="2"/>
      <c r="K65" s="3"/>
    </row>
    <row r="66" spans="2:11" x14ac:dyDescent="0.25">
      <c r="B66" s="1"/>
      <c r="D66" s="3"/>
      <c r="F66" s="2"/>
      <c r="G66" s="2"/>
      <c r="K66" s="3"/>
    </row>
    <row r="67" spans="2:11" x14ac:dyDescent="0.25">
      <c r="B67" s="1"/>
      <c r="K67" s="3"/>
    </row>
    <row r="68" spans="2:11" x14ac:dyDescent="0.25">
      <c r="B68" s="1"/>
    </row>
    <row r="69" spans="2:11" x14ac:dyDescent="0.25">
      <c r="B69" s="1"/>
      <c r="K69" s="3"/>
    </row>
    <row r="70" spans="2:11" x14ac:dyDescent="0.25">
      <c r="B70" s="1"/>
      <c r="K70" s="3"/>
    </row>
    <row r="71" spans="2:11" x14ac:dyDescent="0.25">
      <c r="B71" s="1"/>
      <c r="K71" s="3"/>
    </row>
    <row r="72" spans="2:11" x14ac:dyDescent="0.25">
      <c r="B72" s="1"/>
      <c r="K72" s="3"/>
    </row>
    <row r="73" spans="2:11" x14ac:dyDescent="0.25">
      <c r="B73" s="1"/>
      <c r="K73" s="3"/>
    </row>
    <row r="74" spans="2:11" x14ac:dyDescent="0.25">
      <c r="B74" s="1"/>
    </row>
    <row r="75" spans="2:11" x14ac:dyDescent="0.25">
      <c r="B75" s="1"/>
      <c r="K75" s="3"/>
    </row>
    <row r="76" spans="2:11" x14ac:dyDescent="0.25">
      <c r="B76" s="1"/>
      <c r="K76" s="3"/>
    </row>
    <row r="77" spans="2:11" x14ac:dyDescent="0.25">
      <c r="B77" s="1"/>
    </row>
    <row r="78" spans="2:11" x14ac:dyDescent="0.25">
      <c r="B78" s="1"/>
    </row>
    <row r="79" spans="2:11" x14ac:dyDescent="0.25">
      <c r="B79" s="1"/>
      <c r="K79" s="3"/>
    </row>
    <row r="80" spans="2:11" x14ac:dyDescent="0.25">
      <c r="B80" s="1"/>
      <c r="K80" s="3"/>
    </row>
    <row r="81" spans="1:11" x14ac:dyDescent="0.25">
      <c r="B81" s="1"/>
      <c r="K81" s="3"/>
    </row>
    <row r="82" spans="1:11" x14ac:dyDescent="0.25">
      <c r="B82" s="1"/>
      <c r="K82" s="3"/>
    </row>
    <row r="83" spans="1:11" x14ac:dyDescent="0.25">
      <c r="B83" s="1"/>
    </row>
    <row r="84" spans="1:11" x14ac:dyDescent="0.25">
      <c r="B84" s="1"/>
      <c r="K84" s="3"/>
    </row>
    <row r="85" spans="1:11" x14ac:dyDescent="0.25">
      <c r="B85" s="1"/>
      <c r="K85" s="3"/>
    </row>
    <row r="86" spans="1:11" x14ac:dyDescent="0.25">
      <c r="B86" s="1"/>
      <c r="K86" s="3"/>
    </row>
    <row r="87" spans="1:11" x14ac:dyDescent="0.25">
      <c r="A87" s="3"/>
      <c r="B87" s="1"/>
    </row>
    <row r="88" spans="1:11" x14ac:dyDescent="0.25">
      <c r="A88" s="3"/>
      <c r="B88" s="1"/>
    </row>
    <row r="89" spans="1:11" x14ac:dyDescent="0.25">
      <c r="A89" s="3"/>
      <c r="B89" s="1"/>
    </row>
    <row r="90" spans="1:11" x14ac:dyDescent="0.25">
      <c r="A90" s="3"/>
      <c r="B90" s="1"/>
    </row>
    <row r="91" spans="1:11" x14ac:dyDescent="0.25">
      <c r="B91" s="1"/>
    </row>
    <row r="92" spans="1:11" x14ac:dyDescent="0.25">
      <c r="B92" s="1"/>
      <c r="K92" s="3"/>
    </row>
    <row r="93" spans="1:11" x14ac:dyDescent="0.25">
      <c r="B93" s="1"/>
      <c r="K93" s="3"/>
    </row>
    <row r="94" spans="1:11" x14ac:dyDescent="0.25">
      <c r="B94" s="1"/>
      <c r="K94" s="3"/>
    </row>
    <row r="95" spans="1:11" x14ac:dyDescent="0.25">
      <c r="B95" s="1"/>
      <c r="K95" s="3"/>
    </row>
    <row r="96" spans="1:11" x14ac:dyDescent="0.25">
      <c r="B96" s="1"/>
      <c r="K96" s="3"/>
    </row>
    <row r="97" spans="2:17" x14ac:dyDescent="0.25">
      <c r="B97" s="1"/>
      <c r="C97" s="3"/>
      <c r="D97" s="3"/>
      <c r="H97" s="3"/>
      <c r="J97" s="3"/>
      <c r="L97" s="3"/>
      <c r="M97" s="3"/>
      <c r="N97" s="3"/>
      <c r="O97" s="3"/>
      <c r="P97" s="3"/>
      <c r="Q97" s="3"/>
    </row>
    <row r="98" spans="2:17" x14ac:dyDescent="0.25">
      <c r="B98" s="1"/>
      <c r="C98" s="3"/>
      <c r="D98" s="3"/>
      <c r="H98" s="3"/>
      <c r="J98" s="3"/>
      <c r="K98" s="3"/>
      <c r="L98" s="3"/>
      <c r="M98" s="3"/>
      <c r="N98" s="3"/>
      <c r="O98" s="3"/>
      <c r="P98" s="3"/>
      <c r="Q98" s="3"/>
    </row>
    <row r="99" spans="2:17" x14ac:dyDescent="0.25">
      <c r="B99" s="1"/>
      <c r="C99" s="3"/>
      <c r="D99" s="3"/>
      <c r="H99" s="3"/>
      <c r="J99" s="3"/>
      <c r="K99" s="3"/>
      <c r="L99" s="3"/>
      <c r="M99" s="3"/>
      <c r="N99" s="3"/>
      <c r="O99" s="3"/>
      <c r="P99" s="3"/>
      <c r="Q99" s="3"/>
    </row>
    <row r="100" spans="2:17" x14ac:dyDescent="0.25">
      <c r="B100" s="1"/>
    </row>
    <row r="101" spans="2:17" x14ac:dyDescent="0.25">
      <c r="B101" s="1"/>
      <c r="D101" s="3"/>
      <c r="K101" s="3"/>
    </row>
    <row r="102" spans="2:17" x14ac:dyDescent="0.25">
      <c r="B102" s="1"/>
      <c r="D102" s="3"/>
      <c r="K102" s="3"/>
    </row>
    <row r="103" spans="2:17" x14ac:dyDescent="0.25">
      <c r="B103" s="1"/>
      <c r="D103" s="3"/>
      <c r="K103" s="3"/>
    </row>
    <row r="104" spans="2:17" x14ac:dyDescent="0.25">
      <c r="B104" s="1"/>
    </row>
    <row r="105" spans="2:17" x14ac:dyDescent="0.25">
      <c r="B105" s="1"/>
      <c r="K105" s="3"/>
    </row>
    <row r="106" spans="2:17" x14ac:dyDescent="0.25">
      <c r="B106" s="1"/>
      <c r="D106" s="3"/>
      <c r="K106" s="3"/>
    </row>
    <row r="107" spans="2:17" x14ac:dyDescent="0.25">
      <c r="B107" s="1"/>
      <c r="D107" s="3"/>
      <c r="K107" s="3"/>
    </row>
    <row r="108" spans="2:17" x14ac:dyDescent="0.25">
      <c r="B108" s="1"/>
      <c r="D108" s="3"/>
      <c r="K108" s="3"/>
    </row>
    <row r="109" spans="2:17" x14ac:dyDescent="0.25">
      <c r="B109" s="1"/>
      <c r="K109" s="3"/>
    </row>
    <row r="110" spans="2:17" x14ac:dyDescent="0.25">
      <c r="B110" s="1"/>
      <c r="D110" s="3"/>
      <c r="F110" s="2"/>
      <c r="G110" s="2"/>
      <c r="K110" s="3"/>
    </row>
    <row r="111" spans="2:17" x14ac:dyDescent="0.25">
      <c r="B111" s="1"/>
      <c r="D111" s="3"/>
      <c r="F111" s="2"/>
      <c r="G111" s="2"/>
      <c r="K111" s="3"/>
    </row>
    <row r="112" spans="2:17" x14ac:dyDescent="0.25">
      <c r="B112" s="1"/>
    </row>
    <row r="113" spans="2:11" x14ac:dyDescent="0.25">
      <c r="B113" s="1"/>
    </row>
    <row r="114" spans="2:11" x14ac:dyDescent="0.25">
      <c r="B114" s="1"/>
      <c r="K114" s="3"/>
    </row>
    <row r="115" spans="2:11" x14ac:dyDescent="0.25">
      <c r="B115" s="1"/>
      <c r="K115" s="3"/>
    </row>
    <row r="116" spans="2:11" x14ac:dyDescent="0.25">
      <c r="B116" s="1"/>
      <c r="K116" s="3"/>
    </row>
    <row r="117" spans="2:11" x14ac:dyDescent="0.25">
      <c r="B117" s="1"/>
    </row>
    <row r="118" spans="2:11" x14ac:dyDescent="0.25">
      <c r="B118" s="1"/>
      <c r="K118" s="3"/>
    </row>
    <row r="119" spans="2:11" x14ac:dyDescent="0.25">
      <c r="B119" s="1"/>
      <c r="K119" s="3"/>
    </row>
    <row r="120" spans="2:11" x14ac:dyDescent="0.25">
      <c r="B120" s="1"/>
    </row>
    <row r="121" spans="2:11" x14ac:dyDescent="0.25">
      <c r="B121" s="1"/>
      <c r="K121" s="3"/>
    </row>
    <row r="122" spans="2:11" x14ac:dyDescent="0.25">
      <c r="B122" s="1"/>
      <c r="K122" s="3"/>
    </row>
    <row r="123" spans="2:11" x14ac:dyDescent="0.25">
      <c r="B123" s="1"/>
      <c r="K123" s="3"/>
    </row>
    <row r="124" spans="2:11" x14ac:dyDescent="0.25">
      <c r="B124" s="1"/>
      <c r="K124" s="3"/>
    </row>
    <row r="125" spans="2:11" x14ac:dyDescent="0.25">
      <c r="B125" s="1"/>
      <c r="K125" s="3"/>
    </row>
    <row r="126" spans="2:11" x14ac:dyDescent="0.25">
      <c r="B126" s="1"/>
      <c r="K126" s="3"/>
    </row>
    <row r="127" spans="2:11" x14ac:dyDescent="0.25">
      <c r="B127" s="1"/>
      <c r="K127" s="3"/>
    </row>
    <row r="128" spans="2:11" x14ac:dyDescent="0.25">
      <c r="B128" s="1"/>
      <c r="K128" s="3"/>
    </row>
    <row r="129" spans="2:17" x14ac:dyDescent="0.25">
      <c r="B129" s="1"/>
      <c r="K129" s="3"/>
    </row>
    <row r="130" spans="2:17" x14ac:dyDescent="0.25">
      <c r="B130" s="1"/>
      <c r="K130" s="3"/>
    </row>
    <row r="131" spans="2:17" x14ac:dyDescent="0.25">
      <c r="B131" s="1"/>
      <c r="C131" s="3"/>
      <c r="D131" s="3"/>
      <c r="H131" s="3"/>
      <c r="J131" s="3"/>
      <c r="L131" s="3"/>
      <c r="M131" s="3"/>
      <c r="N131" s="3"/>
      <c r="O131" s="3"/>
      <c r="P131" s="3"/>
      <c r="Q131" s="3"/>
    </row>
    <row r="132" spans="2:17" x14ac:dyDescent="0.25">
      <c r="B132" s="1"/>
      <c r="C132" s="3"/>
      <c r="D132" s="3"/>
      <c r="H132" s="3"/>
      <c r="J132" s="3"/>
      <c r="K132" s="3"/>
      <c r="L132" s="3"/>
      <c r="M132" s="3"/>
      <c r="N132" s="3"/>
      <c r="O132" s="3"/>
      <c r="P132" s="3"/>
      <c r="Q132" s="3"/>
    </row>
    <row r="133" spans="2:17" x14ac:dyDescent="0.25">
      <c r="B133" s="1"/>
      <c r="C133" s="3"/>
      <c r="D133" s="3"/>
      <c r="H133" s="3"/>
      <c r="J133" s="3"/>
      <c r="K133" s="3"/>
      <c r="L133" s="3"/>
      <c r="M133" s="3"/>
      <c r="N133" s="3"/>
      <c r="O133" s="3"/>
      <c r="P133" s="3"/>
      <c r="Q133" s="3"/>
    </row>
    <row r="134" spans="2:17" x14ac:dyDescent="0.25">
      <c r="B134" s="1"/>
      <c r="C134" s="3"/>
      <c r="D134" s="3"/>
      <c r="H134" s="3"/>
      <c r="J134" s="3"/>
      <c r="K134" s="3"/>
      <c r="L134" s="3"/>
      <c r="M134" s="3"/>
      <c r="N134" s="3"/>
      <c r="O134" s="3"/>
      <c r="P134" s="3"/>
      <c r="Q134" s="3"/>
    </row>
    <row r="135" spans="2:17" x14ac:dyDescent="0.25">
      <c r="B135" s="1"/>
      <c r="C135" s="3"/>
      <c r="D135" s="3"/>
      <c r="H135" s="3"/>
      <c r="J135" s="3"/>
      <c r="K135" s="3"/>
      <c r="L135" s="3"/>
      <c r="M135" s="3"/>
      <c r="N135" s="3"/>
      <c r="O135" s="3"/>
      <c r="P135" s="3"/>
      <c r="Q135" s="3"/>
    </row>
    <row r="136" spans="2:17" x14ac:dyDescent="0.25">
      <c r="B136" s="1"/>
      <c r="C136" s="3"/>
      <c r="D136" s="3"/>
      <c r="H136" s="3"/>
      <c r="J136" s="3"/>
      <c r="K136" s="3"/>
      <c r="L136" s="3"/>
      <c r="M136" s="3"/>
      <c r="N136" s="3"/>
      <c r="O136" s="3"/>
      <c r="P136" s="3"/>
      <c r="Q136" s="3"/>
    </row>
    <row r="137" spans="2:17" x14ac:dyDescent="0.25">
      <c r="B137" s="1"/>
      <c r="C137" s="3"/>
      <c r="D137" s="3"/>
      <c r="H137" s="3"/>
      <c r="J137" s="3"/>
      <c r="K137" s="3"/>
      <c r="L137" s="3"/>
      <c r="M137" s="3"/>
      <c r="N137" s="3"/>
      <c r="O137" s="3"/>
      <c r="P137" s="3"/>
      <c r="Q137" s="3"/>
    </row>
    <row r="138" spans="2:17" x14ac:dyDescent="0.25">
      <c r="B138" s="1"/>
      <c r="C138" s="3"/>
      <c r="D138" s="3"/>
      <c r="F138" s="2"/>
      <c r="G138" s="2"/>
      <c r="H138" s="3"/>
      <c r="J138" s="3"/>
      <c r="K138" s="3"/>
      <c r="L138" s="3"/>
      <c r="M138" s="3"/>
      <c r="N138" s="3"/>
      <c r="O138" s="3"/>
      <c r="P138" s="3"/>
      <c r="Q138" s="3"/>
    </row>
    <row r="139" spans="2:17" x14ac:dyDescent="0.25">
      <c r="B139" s="1"/>
      <c r="C139" s="3"/>
      <c r="D139" s="3"/>
      <c r="F139" s="2"/>
      <c r="G139" s="2"/>
      <c r="H139" s="3"/>
      <c r="J139" s="3"/>
      <c r="K139" s="3"/>
      <c r="L139" s="3"/>
      <c r="M139" s="3"/>
      <c r="N139" s="3"/>
      <c r="O139" s="3"/>
      <c r="P139" s="3"/>
      <c r="Q139" s="3"/>
    </row>
    <row r="140" spans="2:17" x14ac:dyDescent="0.25">
      <c r="B140" s="1"/>
      <c r="C140" s="3"/>
      <c r="D140" s="3"/>
      <c r="F140" s="2"/>
      <c r="G140" s="2"/>
      <c r="H140" s="3"/>
      <c r="J140" s="3"/>
      <c r="K140" s="3"/>
      <c r="L140" s="3"/>
      <c r="M140" s="3"/>
      <c r="N140" s="3"/>
      <c r="O140" s="3"/>
      <c r="P140" s="3"/>
      <c r="Q140" s="3"/>
    </row>
    <row r="141" spans="2:17" x14ac:dyDescent="0.25">
      <c r="B141" s="1"/>
    </row>
    <row r="142" spans="2:17" x14ac:dyDescent="0.25">
      <c r="B142" s="1"/>
      <c r="C142" s="3"/>
      <c r="D142" s="3"/>
      <c r="H142" s="3"/>
      <c r="J142" s="3"/>
      <c r="L142" s="3"/>
      <c r="M142" s="3"/>
      <c r="N142" s="3"/>
      <c r="O142" s="3"/>
      <c r="P142" s="3"/>
      <c r="Q142" s="3"/>
    </row>
    <row r="143" spans="2:17" x14ac:dyDescent="0.25">
      <c r="B143" s="1"/>
      <c r="C143" s="3"/>
      <c r="D143" s="3"/>
      <c r="H143" s="3"/>
      <c r="J143" s="3"/>
      <c r="K143" s="3"/>
      <c r="L143" s="3"/>
      <c r="M143" s="3"/>
      <c r="N143" s="3"/>
      <c r="O143" s="3"/>
      <c r="P143" s="3"/>
      <c r="Q143" s="3"/>
    </row>
    <row r="144" spans="2:17" x14ac:dyDescent="0.25">
      <c r="B144" s="1"/>
      <c r="C144" s="3"/>
      <c r="D144" s="3"/>
      <c r="H144" s="3"/>
      <c r="J144" s="3"/>
      <c r="K144" s="3"/>
      <c r="L144" s="3"/>
      <c r="M144" s="3"/>
      <c r="N144" s="3"/>
      <c r="O144" s="3"/>
      <c r="P144" s="3"/>
      <c r="Q144" s="3"/>
    </row>
    <row r="145" spans="2:17" x14ac:dyDescent="0.25">
      <c r="B145" s="1"/>
      <c r="C145" s="3"/>
      <c r="D145" s="3"/>
      <c r="H145" s="3"/>
      <c r="J145" s="3"/>
      <c r="K145" s="3"/>
      <c r="L145" s="3"/>
      <c r="M145" s="3"/>
      <c r="N145" s="3"/>
      <c r="O145" s="3"/>
      <c r="P145" s="3"/>
      <c r="Q145" s="3"/>
    </row>
    <row r="146" spans="2:17" x14ac:dyDescent="0.25">
      <c r="B146" s="1"/>
      <c r="C146" s="3"/>
      <c r="D146" s="3"/>
      <c r="H146" s="3"/>
      <c r="J146" s="3"/>
      <c r="K146" s="3"/>
      <c r="L146" s="3"/>
      <c r="M146" s="3"/>
      <c r="N146" s="3"/>
      <c r="O146" s="3"/>
      <c r="P146" s="3"/>
      <c r="Q146" s="3"/>
    </row>
    <row r="147" spans="2:17" x14ac:dyDescent="0.25">
      <c r="B147" s="1"/>
      <c r="C147" s="3"/>
      <c r="D147" s="3"/>
      <c r="H147" s="3"/>
      <c r="J147" s="3"/>
      <c r="K147" s="3"/>
      <c r="L147" s="3"/>
      <c r="M147" s="3"/>
      <c r="N147" s="3"/>
      <c r="O147" s="3"/>
      <c r="P147" s="3"/>
      <c r="Q147" s="3"/>
    </row>
    <row r="148" spans="2:17" x14ac:dyDescent="0.25">
      <c r="B148" s="1"/>
      <c r="C148" s="3"/>
      <c r="D148" s="3"/>
      <c r="H148" s="3"/>
      <c r="J148" s="3"/>
      <c r="L148" s="3"/>
      <c r="M148" s="3"/>
      <c r="N148" s="3"/>
      <c r="O148" s="3"/>
      <c r="P148" s="3"/>
      <c r="Q148" s="3"/>
    </row>
    <row r="149" spans="2:17" x14ac:dyDescent="0.25">
      <c r="B149" s="1"/>
      <c r="C149" s="3"/>
      <c r="D149" s="3"/>
      <c r="H149" s="3"/>
      <c r="J149" s="3"/>
      <c r="K149" s="3"/>
      <c r="L149" s="3"/>
      <c r="M149" s="3"/>
      <c r="N149" s="3"/>
      <c r="O149" s="3"/>
      <c r="P149" s="3"/>
      <c r="Q149" s="3"/>
    </row>
    <row r="150" spans="2:17" x14ac:dyDescent="0.25">
      <c r="B150" s="1"/>
      <c r="C150" s="3"/>
      <c r="D150" s="3"/>
      <c r="H150" s="3"/>
      <c r="J150" s="3"/>
      <c r="K150" s="3"/>
      <c r="L150" s="3"/>
      <c r="M150" s="3"/>
      <c r="N150" s="3"/>
      <c r="O150" s="3"/>
      <c r="P150" s="3"/>
      <c r="Q150" s="3"/>
    </row>
    <row r="151" spans="2:17" x14ac:dyDescent="0.25">
      <c r="B151" s="1"/>
      <c r="C151" s="3"/>
      <c r="D151" s="3"/>
      <c r="H151" s="3"/>
      <c r="J151" s="3"/>
      <c r="K151" s="3"/>
      <c r="L151" s="3"/>
      <c r="M151" s="3"/>
      <c r="N151" s="3"/>
      <c r="O151" s="3"/>
      <c r="P151" s="3"/>
      <c r="Q151" s="3"/>
    </row>
    <row r="152" spans="2:17" x14ac:dyDescent="0.25">
      <c r="B152" s="1"/>
      <c r="C152" s="3"/>
      <c r="D152" s="3"/>
      <c r="H152" s="3"/>
      <c r="J152" s="3"/>
      <c r="K152" s="3"/>
      <c r="L152" s="3"/>
      <c r="M152" s="3"/>
      <c r="N152" s="3"/>
      <c r="O152" s="3"/>
      <c r="P152" s="3"/>
      <c r="Q152" s="3"/>
    </row>
    <row r="153" spans="2:17" x14ac:dyDescent="0.25">
      <c r="B153" s="1"/>
    </row>
    <row r="154" spans="2:17" x14ac:dyDescent="0.25">
      <c r="B154" s="1"/>
    </row>
    <row r="155" spans="2:17" x14ac:dyDescent="0.25">
      <c r="B155" s="1"/>
      <c r="D155" s="3"/>
      <c r="K155" s="3"/>
    </row>
    <row r="156" spans="2:17" x14ac:dyDescent="0.25">
      <c r="B156" s="1"/>
      <c r="D156" s="3"/>
      <c r="K156" s="3"/>
    </row>
    <row r="157" spans="2:17" x14ac:dyDescent="0.25">
      <c r="B157" s="1"/>
      <c r="C157" s="3"/>
      <c r="D157" s="3"/>
      <c r="H157" s="3"/>
      <c r="J157" s="3"/>
      <c r="L157" s="3"/>
      <c r="M157" s="3"/>
      <c r="N157" s="3"/>
      <c r="O157" s="3"/>
      <c r="P157" s="3"/>
      <c r="Q157" s="3"/>
    </row>
    <row r="158" spans="2:17" x14ac:dyDescent="0.25">
      <c r="B158" s="1"/>
      <c r="C158" s="3"/>
      <c r="D158" s="3"/>
      <c r="H158" s="3"/>
      <c r="J158" s="3"/>
      <c r="K158" s="3"/>
      <c r="L158" s="3"/>
      <c r="M158" s="3"/>
      <c r="N158" s="3"/>
      <c r="O158" s="3"/>
      <c r="P158" s="3"/>
      <c r="Q158" s="3"/>
    </row>
    <row r="159" spans="2:17" x14ac:dyDescent="0.25">
      <c r="B159" s="1"/>
      <c r="C159" s="3"/>
      <c r="D159" s="3"/>
      <c r="H159" s="3"/>
      <c r="J159" s="3"/>
      <c r="K159" s="3"/>
      <c r="L159" s="3"/>
      <c r="M159" s="3"/>
      <c r="N159" s="3"/>
      <c r="O159" s="3"/>
      <c r="P159" s="3"/>
      <c r="Q159" s="3"/>
    </row>
    <row r="160" spans="2:17" x14ac:dyDescent="0.25">
      <c r="B160" s="1"/>
      <c r="C160" s="3"/>
      <c r="D160" s="3"/>
      <c r="H160" s="3"/>
      <c r="J160" s="3"/>
      <c r="K160" s="3"/>
      <c r="L160" s="3"/>
      <c r="M160" s="3"/>
      <c r="N160" s="3"/>
      <c r="O160" s="3"/>
      <c r="P160" s="3"/>
      <c r="Q160" s="3"/>
    </row>
    <row r="161" spans="2:17" x14ac:dyDescent="0.25">
      <c r="B161" s="1"/>
      <c r="C161" s="3"/>
      <c r="D161" s="3"/>
      <c r="H161" s="3"/>
      <c r="J161" s="3"/>
      <c r="K161" s="3"/>
      <c r="L161" s="3"/>
      <c r="M161" s="3"/>
      <c r="N161" s="3"/>
      <c r="O161" s="3"/>
      <c r="P161" s="3"/>
      <c r="Q161" s="3"/>
    </row>
    <row r="162" spans="2:17" x14ac:dyDescent="0.25">
      <c r="B162" s="1"/>
      <c r="C162" s="3"/>
      <c r="D162" s="3"/>
      <c r="H162" s="3"/>
      <c r="J162" s="3"/>
      <c r="K162" s="3"/>
      <c r="L162" s="3"/>
      <c r="M162" s="3"/>
      <c r="N162" s="3"/>
      <c r="O162" s="3"/>
      <c r="P162" s="3"/>
      <c r="Q162" s="3"/>
    </row>
    <row r="163" spans="2:17" x14ac:dyDescent="0.25">
      <c r="B163" s="1"/>
      <c r="J163" s="2"/>
    </row>
    <row r="164" spans="2:17" x14ac:dyDescent="0.25">
      <c r="B164" s="1"/>
      <c r="C164" s="3"/>
      <c r="D164" s="3"/>
      <c r="H164" s="3"/>
      <c r="J164" s="3"/>
      <c r="K164" s="3"/>
      <c r="L164" s="3"/>
      <c r="M164" s="3"/>
      <c r="N164" s="3"/>
      <c r="O164" s="3"/>
      <c r="P164" s="3"/>
      <c r="Q164" s="3"/>
    </row>
    <row r="165" spans="2:17" x14ac:dyDescent="0.25">
      <c r="B165" s="1"/>
      <c r="C165" s="3"/>
      <c r="D165" s="3"/>
      <c r="H165" s="3"/>
      <c r="J165" s="3"/>
      <c r="K165" s="3"/>
      <c r="L165" s="3"/>
      <c r="M165" s="3"/>
      <c r="N165" s="3"/>
      <c r="O165" s="3"/>
      <c r="P165" s="3"/>
      <c r="Q165" s="3"/>
    </row>
    <row r="166" spans="2:17" x14ac:dyDescent="0.25">
      <c r="B166" s="1"/>
      <c r="C166" s="3"/>
      <c r="D166" s="3"/>
      <c r="H166" s="3"/>
      <c r="J166" s="3"/>
      <c r="K166" s="3"/>
      <c r="L166" s="3"/>
      <c r="M166" s="3"/>
      <c r="N166" s="3"/>
      <c r="O166" s="3"/>
      <c r="P166" s="3"/>
      <c r="Q166" s="3"/>
    </row>
    <row r="167" spans="2:17" x14ac:dyDescent="0.25">
      <c r="B167" s="1"/>
      <c r="C167" s="3"/>
      <c r="D167" s="3"/>
      <c r="H167" s="3"/>
      <c r="J167" s="3"/>
      <c r="K167" s="3"/>
      <c r="L167" s="3"/>
      <c r="M167" s="3"/>
      <c r="N167" s="3"/>
      <c r="O167" s="3"/>
      <c r="P167" s="3"/>
      <c r="Q167" s="3"/>
    </row>
    <row r="168" spans="2:17" x14ac:dyDescent="0.25">
      <c r="B168" s="1"/>
      <c r="C168" s="3"/>
      <c r="D168" s="3"/>
      <c r="H168" s="3"/>
      <c r="J168" s="3"/>
      <c r="K168" s="3"/>
      <c r="L168" s="3"/>
      <c r="M168" s="3"/>
      <c r="N168" s="3"/>
      <c r="O168" s="3"/>
      <c r="P168" s="3"/>
      <c r="Q168" s="3"/>
    </row>
    <row r="169" spans="2:17" x14ac:dyDescent="0.25">
      <c r="B169" s="1"/>
    </row>
    <row r="170" spans="2:17" x14ac:dyDescent="0.25">
      <c r="B170" s="1"/>
      <c r="C170" s="3"/>
      <c r="D170" s="3"/>
      <c r="H170" s="3"/>
      <c r="J170" s="3"/>
      <c r="L170" s="3"/>
      <c r="M170" s="3"/>
      <c r="N170" s="3"/>
      <c r="O170" s="3"/>
      <c r="P170" s="3"/>
      <c r="Q170" s="3"/>
    </row>
    <row r="171" spans="2:17" x14ac:dyDescent="0.25">
      <c r="B171" s="1"/>
      <c r="C171" s="3"/>
      <c r="D171" s="3"/>
      <c r="H171" s="3"/>
      <c r="J171" s="3"/>
      <c r="K171" s="3"/>
      <c r="L171" s="3"/>
      <c r="M171" s="3"/>
      <c r="N171" s="3"/>
      <c r="O171" s="3"/>
      <c r="P171" s="3"/>
      <c r="Q171" s="3"/>
    </row>
    <row r="172" spans="2:17" x14ac:dyDescent="0.25">
      <c r="B172" s="1"/>
      <c r="C172" s="3"/>
      <c r="D172" s="3"/>
      <c r="H172" s="3"/>
      <c r="J172" s="3"/>
      <c r="L172" s="3"/>
      <c r="M172" s="3"/>
      <c r="N172" s="3"/>
      <c r="O172" s="3"/>
      <c r="P172" s="3"/>
      <c r="Q172" s="3"/>
    </row>
    <row r="173" spans="2:17" x14ac:dyDescent="0.25">
      <c r="B173" s="1"/>
      <c r="C173" s="3"/>
      <c r="D173" s="3"/>
      <c r="H173" s="3"/>
      <c r="J173" s="3"/>
      <c r="K173" s="3"/>
      <c r="L173" s="3"/>
      <c r="M173" s="3"/>
      <c r="N173" s="3"/>
      <c r="O173" s="3"/>
      <c r="P173" s="3"/>
      <c r="Q173" s="3"/>
    </row>
    <row r="174" spans="2:17" x14ac:dyDescent="0.25">
      <c r="B174" s="1"/>
      <c r="C174" s="3"/>
      <c r="D174" s="3"/>
      <c r="H174" s="3"/>
      <c r="J174" s="3"/>
      <c r="K174" s="3"/>
      <c r="L174" s="3"/>
      <c r="M174" s="3"/>
      <c r="N174" s="3"/>
      <c r="O174" s="3"/>
      <c r="P174" s="3"/>
      <c r="Q174" s="3"/>
    </row>
    <row r="175" spans="2:17" x14ac:dyDescent="0.25">
      <c r="B175" s="1"/>
    </row>
    <row r="176" spans="2:17" x14ac:dyDescent="0.25">
      <c r="B176" s="1"/>
      <c r="D176" s="3"/>
      <c r="K176" s="3"/>
    </row>
    <row r="177" spans="2:17" x14ac:dyDescent="0.25">
      <c r="B177" s="1"/>
      <c r="D177" s="3"/>
      <c r="K177" s="3"/>
    </row>
    <row r="178" spans="2:17" x14ac:dyDescent="0.25">
      <c r="B178" s="1"/>
      <c r="D178" s="3"/>
      <c r="K178" s="3"/>
    </row>
    <row r="179" spans="2:17" x14ac:dyDescent="0.25">
      <c r="B179" s="1"/>
      <c r="D179" s="3"/>
      <c r="K179" s="3"/>
    </row>
    <row r="180" spans="2:17" x14ac:dyDescent="0.25">
      <c r="B180" s="1"/>
      <c r="D180" s="3"/>
      <c r="K180" s="3"/>
    </row>
    <row r="181" spans="2:17" x14ac:dyDescent="0.25">
      <c r="B181" s="1"/>
    </row>
    <row r="182" spans="2:17" x14ac:dyDescent="0.25">
      <c r="B182" s="1"/>
      <c r="D182" s="3"/>
      <c r="K182" s="3"/>
    </row>
    <row r="183" spans="2:17" x14ac:dyDescent="0.25">
      <c r="B183" s="1"/>
      <c r="D183" s="3"/>
      <c r="K183" s="3"/>
    </row>
    <row r="184" spans="2:17" x14ac:dyDescent="0.25">
      <c r="B184" s="1"/>
      <c r="D184" s="3"/>
      <c r="K184" s="3"/>
    </row>
    <row r="185" spans="2:17" x14ac:dyDescent="0.25">
      <c r="B185" s="1"/>
      <c r="D185" s="3"/>
      <c r="K185" s="3"/>
    </row>
    <row r="186" spans="2:17" x14ac:dyDescent="0.25">
      <c r="B186" s="1"/>
      <c r="D186" s="3"/>
      <c r="K186" s="3"/>
    </row>
    <row r="187" spans="2:17" x14ac:dyDescent="0.25">
      <c r="B187" s="1"/>
      <c r="D187" s="3"/>
      <c r="K187" s="3"/>
    </row>
    <row r="188" spans="2:17" x14ac:dyDescent="0.25">
      <c r="B188" s="1"/>
      <c r="C188" s="3"/>
      <c r="D188" s="3"/>
      <c r="H188" s="3"/>
      <c r="J188" s="3"/>
      <c r="L188" s="3"/>
      <c r="M188" s="3"/>
      <c r="N188" s="3"/>
      <c r="O188" s="3"/>
      <c r="P188" s="3"/>
      <c r="Q188" s="3"/>
    </row>
    <row r="189" spans="2:17" x14ac:dyDescent="0.25">
      <c r="B189" s="1"/>
      <c r="C189" s="3"/>
      <c r="D189" s="3"/>
      <c r="H189" s="3"/>
      <c r="J189" s="3"/>
      <c r="K189" s="3"/>
      <c r="L189" s="3"/>
      <c r="M189" s="3"/>
      <c r="N189" s="3"/>
      <c r="O189" s="3"/>
      <c r="P189" s="3"/>
      <c r="Q189" s="3"/>
    </row>
    <row r="190" spans="2:17" x14ac:dyDescent="0.25">
      <c r="B190" s="1"/>
      <c r="C190" s="3"/>
      <c r="D190" s="3"/>
      <c r="H190" s="3"/>
      <c r="J190" s="3"/>
      <c r="K190" s="3"/>
      <c r="L190" s="3"/>
      <c r="M190" s="3"/>
      <c r="N190" s="3"/>
      <c r="O190" s="3"/>
      <c r="P190" s="3"/>
      <c r="Q190" s="3"/>
    </row>
    <row r="191" spans="2:17" x14ac:dyDescent="0.25">
      <c r="B191" s="1"/>
      <c r="C191" s="3"/>
      <c r="D191" s="3"/>
      <c r="H191" s="3"/>
      <c r="J191" s="3"/>
      <c r="K191" s="3"/>
      <c r="L191" s="3"/>
      <c r="M191" s="3"/>
      <c r="N191" s="3"/>
      <c r="O191" s="3"/>
      <c r="P191" s="3"/>
      <c r="Q191" s="3"/>
    </row>
    <row r="192" spans="2:17" x14ac:dyDescent="0.25">
      <c r="B192" s="1"/>
      <c r="C192" s="3"/>
      <c r="D192" s="3"/>
      <c r="H192" s="3"/>
      <c r="J192" s="3"/>
      <c r="K192" s="3"/>
      <c r="L192" s="3"/>
      <c r="M192" s="3"/>
      <c r="N192" s="3"/>
      <c r="O192" s="3"/>
      <c r="P192" s="3"/>
      <c r="Q192" s="3"/>
    </row>
    <row r="193" spans="2:17" x14ac:dyDescent="0.25">
      <c r="B193" s="1"/>
      <c r="C193" s="3"/>
      <c r="D193" s="3"/>
      <c r="H193" s="3"/>
      <c r="J193" s="3"/>
      <c r="K193" s="3"/>
      <c r="L193" s="3"/>
      <c r="M193" s="3"/>
      <c r="N193" s="3"/>
      <c r="O193" s="3"/>
      <c r="P193" s="3"/>
      <c r="Q193" s="3"/>
    </row>
    <row r="194" spans="2:17" x14ac:dyDescent="0.25">
      <c r="B194" s="1"/>
      <c r="C194" s="3"/>
      <c r="D194" s="3"/>
      <c r="H194" s="3"/>
      <c r="J194" s="3"/>
      <c r="K194" s="3"/>
      <c r="L194" s="3"/>
      <c r="M194" s="3"/>
      <c r="N194" s="3"/>
      <c r="O194" s="3"/>
      <c r="P194" s="3"/>
      <c r="Q194" s="3"/>
    </row>
    <row r="195" spans="2:17" x14ac:dyDescent="0.25">
      <c r="B195" s="1"/>
      <c r="C195" s="3"/>
      <c r="D195" s="3"/>
      <c r="H195" s="3"/>
      <c r="J195" s="3"/>
      <c r="K195" s="3"/>
      <c r="L195" s="3"/>
      <c r="M195" s="3"/>
      <c r="N195" s="3"/>
      <c r="O195" s="3"/>
      <c r="P195" s="3"/>
      <c r="Q195" s="3"/>
    </row>
    <row r="196" spans="2:17" x14ac:dyDescent="0.25">
      <c r="B196" s="1"/>
      <c r="C196" s="3"/>
      <c r="D196" s="3"/>
      <c r="H196" s="3"/>
      <c r="J196" s="3"/>
      <c r="K196" s="3"/>
      <c r="L196" s="3"/>
      <c r="M196" s="3"/>
      <c r="N196" s="3"/>
      <c r="O196" s="3"/>
      <c r="P196" s="3"/>
      <c r="Q196" s="3"/>
    </row>
    <row r="197" spans="2:17" x14ac:dyDescent="0.25">
      <c r="B197" s="1"/>
      <c r="C197" s="3"/>
      <c r="D197" s="3"/>
      <c r="H197" s="3"/>
      <c r="J197" s="3"/>
      <c r="K197" s="3"/>
      <c r="L197" s="3"/>
      <c r="M197" s="3"/>
      <c r="N197" s="3"/>
      <c r="O197" s="3"/>
      <c r="P197" s="3"/>
      <c r="Q197" s="3"/>
    </row>
    <row r="198" spans="2:17" x14ac:dyDescent="0.25">
      <c r="B198" s="1"/>
      <c r="C198" s="3"/>
      <c r="D198" s="3"/>
      <c r="H198" s="3"/>
      <c r="J198" s="3"/>
      <c r="K198" s="3"/>
      <c r="L198" s="3"/>
      <c r="M198" s="3"/>
      <c r="N198" s="3"/>
      <c r="O198" s="3"/>
      <c r="P198" s="3"/>
      <c r="Q198" s="3"/>
    </row>
    <row r="199" spans="2:17" x14ac:dyDescent="0.25">
      <c r="B199" s="1"/>
      <c r="C199" s="3"/>
      <c r="D199" s="3"/>
      <c r="H199" s="3"/>
      <c r="J199" s="3"/>
      <c r="L199" s="3"/>
      <c r="M199" s="3"/>
      <c r="N199" s="3"/>
      <c r="O199" s="3"/>
      <c r="P199" s="3"/>
      <c r="Q199" s="3"/>
    </row>
    <row r="200" spans="2:17" x14ac:dyDescent="0.25">
      <c r="B200" s="1"/>
      <c r="C200" s="3"/>
      <c r="D200" s="3"/>
      <c r="H200" s="3"/>
      <c r="J200" s="3"/>
      <c r="K200" s="3"/>
      <c r="L200" s="3"/>
      <c r="M200" s="3"/>
      <c r="N200" s="3"/>
      <c r="O200" s="3"/>
      <c r="P200" s="3"/>
      <c r="Q200" s="3"/>
    </row>
    <row r="201" spans="2:17" x14ac:dyDescent="0.25">
      <c r="B201" s="1"/>
      <c r="C201" s="3"/>
      <c r="D201" s="3"/>
      <c r="H201" s="3"/>
      <c r="J201" s="3"/>
      <c r="K201" s="3"/>
      <c r="L201" s="3"/>
      <c r="M201" s="3"/>
      <c r="N201" s="3"/>
      <c r="O201" s="3"/>
      <c r="P201" s="3"/>
      <c r="Q201" s="3"/>
    </row>
    <row r="202" spans="2:17" x14ac:dyDescent="0.25">
      <c r="B202" s="1"/>
      <c r="C202" s="3"/>
      <c r="D202" s="3"/>
      <c r="H202" s="3"/>
      <c r="J202" s="3"/>
      <c r="K202" s="3"/>
      <c r="L202" s="3"/>
      <c r="M202" s="3"/>
      <c r="N202" s="3"/>
      <c r="O202" s="3"/>
      <c r="P202" s="3"/>
      <c r="Q202" s="3"/>
    </row>
    <row r="203" spans="2:17" x14ac:dyDescent="0.25">
      <c r="B203" s="1"/>
      <c r="C203" s="3"/>
      <c r="D203" s="3"/>
      <c r="H203" s="3"/>
      <c r="J203" s="3"/>
      <c r="K203" s="3"/>
      <c r="L203" s="3"/>
      <c r="M203" s="3"/>
      <c r="N203" s="3"/>
      <c r="O203" s="3"/>
      <c r="P203" s="3"/>
      <c r="Q203" s="3"/>
    </row>
    <row r="204" spans="2:17" x14ac:dyDescent="0.25">
      <c r="B204" s="1"/>
      <c r="C204" s="3"/>
      <c r="D204" s="3"/>
      <c r="H204" s="3"/>
      <c r="J204" s="3"/>
      <c r="K204" s="3"/>
      <c r="L204" s="3"/>
      <c r="M204" s="3"/>
      <c r="N204" s="3"/>
      <c r="O204" s="3"/>
      <c r="P204" s="3"/>
      <c r="Q204" s="3"/>
    </row>
    <row r="205" spans="2:17" x14ac:dyDescent="0.25">
      <c r="B205" s="1"/>
      <c r="D205" s="3"/>
      <c r="K205" s="3"/>
    </row>
    <row r="206" spans="2:17" x14ac:dyDescent="0.25">
      <c r="B206" s="1"/>
      <c r="D206" s="3"/>
      <c r="K206" s="3"/>
    </row>
    <row r="207" spans="2:17" x14ac:dyDescent="0.25">
      <c r="B207" s="1"/>
      <c r="D207" s="3"/>
      <c r="K207" s="3"/>
    </row>
    <row r="208" spans="2:17" x14ac:dyDescent="0.25">
      <c r="B208" s="1"/>
      <c r="D208" s="3"/>
      <c r="K208" s="3"/>
    </row>
    <row r="209" spans="2:17" x14ac:dyDescent="0.25">
      <c r="B209" s="1"/>
    </row>
    <row r="210" spans="2:17" x14ac:dyDescent="0.25">
      <c r="B210" s="1"/>
      <c r="C210" s="3"/>
      <c r="D210" s="3"/>
      <c r="H210" s="3"/>
      <c r="J210" s="3"/>
      <c r="L210" s="3"/>
      <c r="M210" s="3"/>
      <c r="N210" s="3"/>
      <c r="O210" s="3"/>
      <c r="P210" s="3"/>
      <c r="Q210" s="3"/>
    </row>
    <row r="211" spans="2:17" x14ac:dyDescent="0.25">
      <c r="B211" s="1"/>
      <c r="C211" s="3"/>
      <c r="D211" s="3"/>
      <c r="H211" s="3"/>
      <c r="J211" s="3"/>
      <c r="K211" s="3"/>
      <c r="L211" s="3"/>
      <c r="M211" s="3"/>
      <c r="N211" s="3"/>
      <c r="O211" s="3"/>
      <c r="P211" s="3"/>
      <c r="Q211" s="3"/>
    </row>
    <row r="212" spans="2:17" x14ac:dyDescent="0.25">
      <c r="B212" s="1"/>
      <c r="C212" s="3"/>
      <c r="D212" s="3"/>
      <c r="H212" s="3"/>
      <c r="J212" s="3"/>
      <c r="K212" s="3"/>
      <c r="L212" s="3"/>
      <c r="M212" s="3"/>
      <c r="N212" s="3"/>
      <c r="O212" s="3"/>
      <c r="P212" s="3"/>
      <c r="Q212" s="3"/>
    </row>
    <row r="213" spans="2:17" x14ac:dyDescent="0.25">
      <c r="B213" s="1"/>
      <c r="C213" s="3"/>
      <c r="D213" s="3"/>
      <c r="H213" s="3"/>
      <c r="J213" s="3"/>
      <c r="K213" s="3"/>
      <c r="L213" s="3"/>
      <c r="M213" s="3"/>
      <c r="N213" s="3"/>
      <c r="O213" s="3"/>
      <c r="P213" s="3"/>
      <c r="Q213" s="3"/>
    </row>
    <row r="214" spans="2:17" x14ac:dyDescent="0.25">
      <c r="B214" s="1"/>
      <c r="C214" s="3"/>
      <c r="D214" s="3"/>
      <c r="H214" s="3"/>
      <c r="J214" s="3"/>
      <c r="K214" s="3"/>
      <c r="L214" s="3"/>
      <c r="M214" s="3"/>
      <c r="N214" s="3"/>
      <c r="O214" s="3"/>
      <c r="P214" s="3"/>
      <c r="Q214" s="3"/>
    </row>
    <row r="215" spans="2:17" x14ac:dyDescent="0.25">
      <c r="B215" s="1"/>
      <c r="C215" s="3"/>
      <c r="D215" s="3"/>
      <c r="H215" s="3"/>
      <c r="J215" s="3"/>
      <c r="K215" s="3"/>
      <c r="L215" s="3"/>
      <c r="M215" s="3"/>
      <c r="N215" s="3"/>
      <c r="O215" s="3"/>
      <c r="P215" s="3"/>
      <c r="Q215" s="3"/>
    </row>
    <row r="216" spans="2:17" x14ac:dyDescent="0.25">
      <c r="B216" s="1"/>
      <c r="C216" s="3"/>
      <c r="D216" s="3"/>
      <c r="H216" s="3"/>
      <c r="J216" s="3"/>
      <c r="K216" s="3"/>
      <c r="L216" s="3"/>
      <c r="M216" s="3"/>
      <c r="N216" s="3"/>
      <c r="O216" s="3"/>
      <c r="P216" s="3"/>
      <c r="Q216" s="3"/>
    </row>
    <row r="217" spans="2:17" x14ac:dyDescent="0.25">
      <c r="B217" s="1"/>
      <c r="C217" s="3"/>
      <c r="D217" s="3"/>
      <c r="H217" s="3"/>
      <c r="J217" s="3"/>
      <c r="L217" s="3"/>
      <c r="M217" s="3"/>
      <c r="N217" s="3"/>
      <c r="O217" s="3"/>
      <c r="P217" s="3"/>
      <c r="Q217" s="3"/>
    </row>
    <row r="218" spans="2:17" x14ac:dyDescent="0.25">
      <c r="B218" s="1"/>
      <c r="C218" s="3"/>
      <c r="D218" s="3"/>
      <c r="H218" s="3"/>
      <c r="J218" s="3"/>
      <c r="K218" s="3"/>
      <c r="L218" s="3"/>
      <c r="M218" s="3"/>
      <c r="N218" s="3"/>
      <c r="O218" s="3"/>
      <c r="P218" s="3"/>
      <c r="Q218" s="3"/>
    </row>
    <row r="219" spans="2:17" x14ac:dyDescent="0.25">
      <c r="B219" s="1"/>
      <c r="C219" s="3"/>
      <c r="D219" s="3"/>
      <c r="H219" s="3"/>
      <c r="J219" s="3"/>
      <c r="K219" s="3"/>
      <c r="L219" s="3"/>
      <c r="M219" s="3"/>
      <c r="N219" s="3"/>
      <c r="O219" s="3"/>
      <c r="P219" s="3"/>
      <c r="Q219" s="3"/>
    </row>
    <row r="220" spans="2:17" x14ac:dyDescent="0.25">
      <c r="B220" s="1"/>
      <c r="C220" s="3"/>
      <c r="D220" s="3"/>
      <c r="H220" s="3"/>
      <c r="J220" s="3"/>
      <c r="K220" s="3"/>
      <c r="L220" s="3"/>
      <c r="M220" s="3"/>
      <c r="N220" s="3"/>
      <c r="O220" s="3"/>
      <c r="P220" s="3"/>
      <c r="Q220" s="3"/>
    </row>
    <row r="221" spans="2:17" x14ac:dyDescent="0.25">
      <c r="B221" s="1"/>
      <c r="C221" s="3"/>
      <c r="D221" s="3"/>
      <c r="H221" s="3"/>
      <c r="J221" s="3"/>
      <c r="K221" s="3"/>
      <c r="L221" s="3"/>
      <c r="M221" s="3"/>
      <c r="N221" s="3"/>
      <c r="O221" s="3"/>
      <c r="P221" s="3"/>
      <c r="Q221" s="3"/>
    </row>
    <row r="222" spans="2:17" x14ac:dyDescent="0.25">
      <c r="B222" s="1"/>
      <c r="C222" s="3"/>
      <c r="D222" s="3"/>
      <c r="H222" s="3"/>
      <c r="J222" s="3"/>
      <c r="K222" s="3"/>
      <c r="L222" s="3"/>
      <c r="M222" s="3"/>
      <c r="N222" s="3"/>
      <c r="O222" s="3"/>
      <c r="P222" s="3"/>
      <c r="Q222" s="3"/>
    </row>
    <row r="223" spans="2:17" x14ac:dyDescent="0.25">
      <c r="B223" s="1"/>
      <c r="C223" s="3"/>
      <c r="D223" s="3"/>
      <c r="H223" s="3"/>
      <c r="J223" s="3"/>
      <c r="K223" s="3"/>
      <c r="L223" s="3"/>
      <c r="M223" s="3"/>
      <c r="N223" s="3"/>
      <c r="O223" s="3"/>
      <c r="P223" s="3"/>
      <c r="Q223" s="3"/>
    </row>
    <row r="224" spans="2:17" x14ac:dyDescent="0.25">
      <c r="B224" s="1"/>
      <c r="C224" s="3"/>
      <c r="D224" s="3"/>
      <c r="H224" s="3"/>
      <c r="J224" s="3"/>
      <c r="K224" s="3"/>
      <c r="L224" s="3"/>
      <c r="M224" s="3"/>
      <c r="N224" s="3"/>
      <c r="O224" s="3"/>
      <c r="P224" s="3"/>
      <c r="Q224" s="3"/>
    </row>
    <row r="225" spans="2:17" x14ac:dyDescent="0.25">
      <c r="B225" s="1"/>
      <c r="C225" s="3"/>
      <c r="D225" s="3"/>
      <c r="H225" s="3"/>
      <c r="J225" s="3"/>
      <c r="K225" s="3"/>
      <c r="L225" s="3"/>
      <c r="M225" s="3"/>
      <c r="N225" s="3"/>
      <c r="O225" s="3"/>
      <c r="P225" s="3"/>
      <c r="Q225" s="3"/>
    </row>
    <row r="226" spans="2:17" x14ac:dyDescent="0.25">
      <c r="B226" s="1"/>
      <c r="C226" s="3"/>
      <c r="D226" s="3"/>
      <c r="H226" s="3"/>
      <c r="J226" s="3"/>
      <c r="K226" s="3"/>
      <c r="L226" s="3"/>
      <c r="M226" s="3"/>
      <c r="N226" s="3"/>
      <c r="O226" s="3"/>
      <c r="P226" s="3"/>
      <c r="Q226" s="3"/>
    </row>
    <row r="227" spans="2:17" x14ac:dyDescent="0.25">
      <c r="B227" s="1"/>
      <c r="C227" s="3"/>
      <c r="D227" s="3"/>
      <c r="H227" s="3"/>
      <c r="J227" s="3"/>
      <c r="K227" s="3"/>
      <c r="L227" s="3"/>
      <c r="M227" s="3"/>
      <c r="N227" s="3"/>
      <c r="O227" s="3"/>
      <c r="P227" s="3"/>
      <c r="Q227" s="3"/>
    </row>
    <row r="228" spans="2:17" x14ac:dyDescent="0.25">
      <c r="B228" s="1"/>
      <c r="C228" s="3"/>
      <c r="D228" s="3"/>
      <c r="H228" s="3"/>
      <c r="J228" s="3"/>
      <c r="K228" s="3"/>
      <c r="L228" s="3"/>
      <c r="M228" s="3"/>
      <c r="N228" s="3"/>
      <c r="O228" s="3"/>
      <c r="P228" s="3"/>
      <c r="Q228" s="3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stops</vt:lpstr>
      <vt:lpstr>platforms Prohlis-&gt;Riegelplatz</vt:lpstr>
      <vt:lpstr>platforms+switches</vt:lpstr>
      <vt:lpstr>platforms+switches+trackpos p-K</vt:lpstr>
      <vt:lpstr>arc specification pro-&gt;rie</vt:lpstr>
      <vt:lpstr>platforms Riegelpl-&gt;Prohlis</vt:lpstr>
      <vt:lpstr>platforms+switches Kaditz-&gt;Proh</vt:lpstr>
      <vt:lpstr>arc specification rie-&gt;pro</vt:lpstr>
      <vt:lpstr>fehlende Knoten Geisschl. Prohl</vt:lpstr>
      <vt:lpstr>fehlende Knoten Geisschl. Kadit</vt:lpstr>
      <vt:lpstr>korrigierte Fehler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</dc:creator>
  <cp:lastModifiedBy>JS</cp:lastModifiedBy>
  <dcterms:created xsi:type="dcterms:W3CDTF">2022-10-07T07:53:51Z</dcterms:created>
  <dcterms:modified xsi:type="dcterms:W3CDTF">2022-11-08T15:22:23Z</dcterms:modified>
</cp:coreProperties>
</file>